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kaityouhaigakusei\kekka\"/>
    </mc:Choice>
  </mc:AlternateContent>
  <xr:revisionPtr revIDLastSave="0" documentId="13_ncr:1_{27FB7D6C-0DD9-4919-B735-FB459B9DB64A}" xr6:coauthVersionLast="47" xr6:coauthVersionMax="47" xr10:uidLastSave="{00000000-0000-0000-0000-000000000000}"/>
  <bookViews>
    <workbookView xWindow="-108" yWindow="-108" windowWidth="23256" windowHeight="12576" tabRatio="674" xr2:uid="{706E6BFF-6CB8-47E9-B1C2-14AB35C926DA}"/>
  </bookViews>
  <sheets>
    <sheet name="結果" sheetId="298" r:id="rId1"/>
    <sheet name="3月資格" sheetId="295" r:id="rId2"/>
  </sheets>
  <definedNames>
    <definedName name="_xlnm.Print_Area" localSheetId="1">'3月資格'!$A$1:$K$20</definedName>
    <definedName name="_xlnm.Print_Area" localSheetId="0">結果!$A$1:$AV$52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298" l="1"/>
  <c r="AH15" i="298" s="1"/>
  <c r="AH13" i="298"/>
  <c r="AO13" i="298" s="1"/>
  <c r="AN46" i="298"/>
  <c r="AD46" i="298"/>
  <c r="T46" i="298"/>
  <c r="D46" i="298"/>
  <c r="AQ46" i="298" s="1"/>
  <c r="AN49" i="298"/>
  <c r="AD49" i="298"/>
  <c r="T49" i="298"/>
  <c r="D49" i="298"/>
  <c r="D51" i="298" s="1"/>
  <c r="T50" i="298" s="1"/>
  <c r="T51" i="298" s="1"/>
  <c r="AD50" i="298" s="1"/>
  <c r="S44" i="298"/>
  <c r="AC44" i="298"/>
  <c r="S43" i="298"/>
  <c r="J44" i="298"/>
  <c r="AS43" i="298"/>
  <c r="AC43" i="298"/>
  <c r="S42" i="298"/>
  <c r="J43" i="298"/>
  <c r="AC42" i="298"/>
  <c r="S41" i="298"/>
  <c r="J42" i="298"/>
  <c r="AS41" i="298"/>
  <c r="AC41" i="298"/>
  <c r="J41" i="298"/>
  <c r="AC40" i="298"/>
  <c r="S40" i="298"/>
  <c r="J40" i="298"/>
  <c r="AS39" i="298"/>
  <c r="AC39" i="298"/>
  <c r="S39" i="298"/>
  <c r="J39" i="298"/>
  <c r="AC38" i="298"/>
  <c r="S38" i="298"/>
  <c r="J38" i="298"/>
  <c r="AS37" i="298"/>
  <c r="AC37" i="298"/>
  <c r="S37" i="298"/>
  <c r="J37" i="298"/>
  <c r="AC36" i="298"/>
  <c r="S36" i="298"/>
  <c r="J36" i="298"/>
  <c r="AS35" i="298"/>
  <c r="AC35" i="298"/>
  <c r="S35" i="298"/>
  <c r="J35" i="298"/>
  <c r="AC34" i="298"/>
  <c r="S34" i="298"/>
  <c r="J34" i="298"/>
  <c r="AS33" i="298"/>
  <c r="AC33" i="298"/>
  <c r="S33" i="298"/>
  <c r="J33" i="298"/>
  <c r="AC32" i="298"/>
  <c r="S32" i="298"/>
  <c r="J32" i="298"/>
  <c r="AS31" i="298"/>
  <c r="AC31" i="298"/>
  <c r="S31" i="298"/>
  <c r="J31" i="298"/>
  <c r="AC30" i="298"/>
  <c r="S30" i="298"/>
  <c r="J30" i="298"/>
  <c r="AS29" i="298"/>
  <c r="AC29" i="298"/>
  <c r="S29" i="298"/>
  <c r="J29" i="298"/>
  <c r="AC28" i="298"/>
  <c r="S28" i="298"/>
  <c r="J28" i="298"/>
  <c r="AS27" i="298"/>
  <c r="AC27" i="298"/>
  <c r="S27" i="298"/>
  <c r="J27" i="298"/>
  <c r="AC26" i="298"/>
  <c r="S26" i="298"/>
  <c r="J26" i="298"/>
  <c r="AS25" i="298"/>
  <c r="AC25" i="298"/>
  <c r="S25" i="298"/>
  <c r="J25" i="298"/>
  <c r="AC24" i="298"/>
  <c r="S24" i="298"/>
  <c r="J24" i="298"/>
  <c r="AS23" i="298"/>
  <c r="AC23" i="298"/>
  <c r="S23" i="298"/>
  <c r="J23" i="298"/>
  <c r="AC22" i="298"/>
  <c r="S22" i="298"/>
  <c r="J22" i="298"/>
  <c r="AS21" i="298"/>
  <c r="AC21" i="298"/>
  <c r="S21" i="298"/>
  <c r="J21" i="298"/>
  <c r="AC20" i="298"/>
  <c r="S20" i="298"/>
  <c r="J20" i="298"/>
  <c r="AS19" i="298"/>
  <c r="AC19" i="298"/>
  <c r="S19" i="298"/>
  <c r="J19" i="298"/>
  <c r="AC18" i="298"/>
  <c r="S18" i="298"/>
  <c r="J18" i="298"/>
  <c r="AS17" i="298"/>
  <c r="AC17" i="298"/>
  <c r="S17" i="298"/>
  <c r="J17" i="298"/>
  <c r="AC16" i="298"/>
  <c r="S16" i="298"/>
  <c r="J16" i="298"/>
  <c r="AS15" i="298"/>
  <c r="AO15" i="298"/>
  <c r="AC15" i="298"/>
  <c r="S15" i="298"/>
  <c r="J15" i="298"/>
  <c r="AC14" i="298"/>
  <c r="S14" i="298"/>
  <c r="J14" i="298"/>
  <c r="AS13" i="298"/>
  <c r="AC13" i="298"/>
  <c r="S13" i="298"/>
  <c r="J13" i="298"/>
  <c r="AO12" i="298"/>
  <c r="AC12" i="298"/>
  <c r="S12" i="298"/>
  <c r="J12" i="298"/>
  <c r="AS11" i="298"/>
  <c r="AO11" i="298"/>
  <c r="AC11" i="298"/>
  <c r="S11" i="298"/>
  <c r="J11" i="298"/>
  <c r="AO10" i="298"/>
  <c r="AC10" i="298"/>
  <c r="S10" i="298"/>
  <c r="J10" i="298"/>
  <c r="AS9" i="298"/>
  <c r="AO9" i="298"/>
  <c r="AC9" i="298"/>
  <c r="S9" i="298"/>
  <c r="J9" i="298"/>
  <c r="AO8" i="298"/>
  <c r="AC8" i="298"/>
  <c r="S8" i="298"/>
  <c r="J8" i="298"/>
  <c r="AS7" i="298"/>
  <c r="AO7" i="298"/>
  <c r="AC7" i="298"/>
  <c r="S7" i="298"/>
  <c r="J7" i="298"/>
  <c r="AO6" i="298"/>
  <c r="AC6" i="298"/>
  <c r="S6" i="298"/>
  <c r="J6" i="298"/>
  <c r="AS5" i="298"/>
  <c r="AO5" i="298"/>
  <c r="AC5" i="298"/>
  <c r="S5" i="298"/>
  <c r="J5" i="298"/>
  <c r="AH16" i="298" l="1"/>
  <c r="AO17" i="298"/>
  <c r="AD51" i="298"/>
  <c r="AN50" i="298" s="1"/>
  <c r="AN51" i="298" s="1"/>
  <c r="AH17" i="298" l="1"/>
  <c r="AO19" i="298"/>
  <c r="AO20" i="298" l="1"/>
  <c r="AH18" i="298"/>
  <c r="AH19" i="298" l="1"/>
  <c r="AO18" i="298"/>
  <c r="AH20" i="298" l="1"/>
  <c r="AO16" i="298"/>
  <c r="AO14" i="298" l="1"/>
  <c r="AH21" i="298"/>
  <c r="AO21" i="298" l="1"/>
  <c r="AH22" i="298"/>
  <c r="AO23" i="298" l="1"/>
  <c r="AH23" i="298"/>
  <c r="AO25" i="298" l="1"/>
  <c r="AH24" i="298"/>
  <c r="AO27" i="298" l="1"/>
  <c r="AH25" i="298"/>
  <c r="AH26" i="298" l="1"/>
  <c r="AO28" i="298"/>
  <c r="AH27" i="298" l="1"/>
  <c r="AO26" i="298"/>
  <c r="AH28" i="298" l="1"/>
  <c r="AO24" i="298"/>
  <c r="AH29" i="298" l="1"/>
  <c r="AO22" i="298"/>
  <c r="AO29" i="298" l="1"/>
  <c r="AH30" i="298"/>
  <c r="AO31" i="298" l="1"/>
  <c r="AH31" i="298"/>
  <c r="AH32" i="298" l="1"/>
  <c r="AO33" i="298"/>
  <c r="AH33" i="298" l="1"/>
  <c r="AO35" i="298"/>
  <c r="AO36" i="298" l="1"/>
  <c r="AH34" i="298"/>
  <c r="AH35" i="298" l="1"/>
  <c r="AO34" i="298"/>
  <c r="AH36" i="298" l="1"/>
  <c r="AO32" i="298"/>
  <c r="AO30" i="298" l="1"/>
  <c r="AH37" i="298"/>
  <c r="AO37" i="298" l="1"/>
  <c r="AH38" i="298"/>
  <c r="AH39" i="298" l="1"/>
  <c r="AO39" i="298"/>
  <c r="AO41" i="298" l="1"/>
  <c r="AH40" i="298"/>
  <c r="AO43" i="298" l="1"/>
  <c r="AH41" i="298"/>
  <c r="AO44" i="298" l="1"/>
  <c r="AH42" i="298"/>
  <c r="AH43" i="298" l="1"/>
  <c r="AO42" i="298"/>
  <c r="AH44" i="298" l="1"/>
  <c r="AO38" i="298" s="1"/>
  <c r="AO40" i="298"/>
</calcChain>
</file>

<file path=xl/sharedStrings.xml><?xml version="1.0" encoding="utf-8"?>
<sst xmlns="http://schemas.openxmlformats.org/spreadsheetml/2006/main" count="1070" uniqueCount="147">
  <si>
    <t>左以外で</t>
    <rPh sb="0" eb="1">
      <t>ヒダリ</t>
    </rPh>
    <rPh sb="1" eb="3">
      <t>イガイ</t>
    </rPh>
    <phoneticPr fontId="3"/>
  </si>
  <si>
    <t>終了時刻</t>
    <rPh sb="0" eb="2">
      <t>シュウリョウ</t>
    </rPh>
    <rPh sb="2" eb="4">
      <t>ジコク</t>
    </rPh>
    <phoneticPr fontId="3"/>
  </si>
  <si>
    <t>開始時刻</t>
    <rPh sb="0" eb="2">
      <t>カイシ</t>
    </rPh>
    <rPh sb="2" eb="4">
      <t>ジコク</t>
    </rPh>
    <phoneticPr fontId="3"/>
  </si>
  <si>
    <t>消費時間</t>
    <rPh sb="0" eb="2">
      <t>ショウヒ</t>
    </rPh>
    <rPh sb="2" eb="4">
      <t>ジカン</t>
    </rPh>
    <phoneticPr fontId="3"/>
  </si>
  <si>
    <t>1ｹﾞｰﾑ時間</t>
    <rPh sb="5" eb="7">
      <t>ジカン</t>
    </rPh>
    <phoneticPr fontId="3"/>
  </si>
  <si>
    <t>1ｺｰﾄ当たり</t>
    <rPh sb="4" eb="5">
      <t>ア</t>
    </rPh>
    <phoneticPr fontId="3"/>
  </si>
  <si>
    <t>位</t>
    <rPh sb="0" eb="1">
      <t>イ</t>
    </rPh>
    <phoneticPr fontId="3"/>
  </si>
  <si>
    <t>③</t>
    <phoneticPr fontId="3"/>
  </si>
  <si>
    <t>あ</t>
    <phoneticPr fontId="3"/>
  </si>
  <si>
    <t>い</t>
    <phoneticPr fontId="3"/>
  </si>
  <si>
    <t>う</t>
    <phoneticPr fontId="3"/>
  </si>
  <si>
    <t>え</t>
    <phoneticPr fontId="3"/>
  </si>
  <si>
    <t>お</t>
    <phoneticPr fontId="3"/>
  </si>
  <si>
    <t>か</t>
    <phoneticPr fontId="3"/>
  </si>
  <si>
    <t>き</t>
    <phoneticPr fontId="3"/>
  </si>
  <si>
    <t>く</t>
    <phoneticPr fontId="3"/>
  </si>
  <si>
    <t>①</t>
    <phoneticPr fontId="3"/>
  </si>
  <si>
    <t>土居中
女１</t>
    <rPh sb="0" eb="2">
      <t>ドイ</t>
    </rPh>
    <rPh sb="2" eb="3">
      <t>チュウ</t>
    </rPh>
    <rPh sb="3" eb="4">
      <t>ミヤナカ</t>
    </rPh>
    <rPh sb="4" eb="5">
      <t>ジョ</t>
    </rPh>
    <phoneticPr fontId="3"/>
  </si>
  <si>
    <t>土居中
女２</t>
    <rPh sb="0" eb="2">
      <t>ドイ</t>
    </rPh>
    <rPh sb="2" eb="3">
      <t>チュウ</t>
    </rPh>
    <rPh sb="3" eb="4">
      <t>ミヤナカ</t>
    </rPh>
    <rPh sb="4" eb="5">
      <t>ジョ</t>
    </rPh>
    <phoneticPr fontId="3"/>
  </si>
  <si>
    <t>２１点</t>
    <phoneticPr fontId="3"/>
  </si>
  <si>
    <t>ｹﾞｰﾑ数</t>
    <rPh sb="4" eb="5">
      <t>スウ</t>
    </rPh>
    <phoneticPr fontId="3"/>
  </si>
  <si>
    <t>※高校３年生は一般で</t>
    <rPh sb="1" eb="3">
      <t>コウコウ</t>
    </rPh>
    <rPh sb="4" eb="6">
      <t>ネンセイ</t>
    </rPh>
    <rPh sb="7" eb="9">
      <t>イッパン</t>
    </rPh>
    <phoneticPr fontId="3"/>
  </si>
  <si>
    <t>　参加自由。</t>
    <rPh sb="1" eb="3">
      <t>サンカ</t>
    </rPh>
    <rPh sb="3" eb="5">
      <t>ジユウ</t>
    </rPh>
    <phoneticPr fontId="3"/>
  </si>
  <si>
    <t>（学生大会の結果は関係なし）</t>
    <rPh sb="1" eb="3">
      <t>ガクセイ</t>
    </rPh>
    <rPh sb="3" eb="5">
      <t>タイカイ</t>
    </rPh>
    <rPh sb="6" eb="8">
      <t>ケッカ</t>
    </rPh>
    <rPh sb="9" eb="11">
      <t>カンケイ</t>
    </rPh>
    <phoneticPr fontId="3"/>
  </si>
  <si>
    <t>④</t>
    <phoneticPr fontId="3"/>
  </si>
  <si>
    <t>最終順位</t>
    <rPh sb="0" eb="2">
      <t>サイシュウ</t>
    </rPh>
    <rPh sb="2" eb="4">
      <t>ジュンイ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</si>
  <si>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</si>
  <si>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</si>
  <si>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</si>
  <si>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</si>
  <si>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②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</si>
  <si>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</si>
  <si>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</si>
  <si>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</si>
  <si>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</si>
  <si>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</si>
  <si>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新宮中
２</t>
    <rPh sb="0" eb="2">
      <t>シングウ</t>
    </rPh>
    <rPh sb="2" eb="3">
      <t>チュウ</t>
    </rPh>
    <phoneticPr fontId="3"/>
  </si>
  <si>
    <t>新宮中
女１</t>
    <rPh sb="0" eb="2">
      <t>シングウ</t>
    </rPh>
    <rPh sb="2" eb="3">
      <t>チュウ</t>
    </rPh>
    <rPh sb="4" eb="5">
      <t>オンナ</t>
    </rPh>
    <phoneticPr fontId="3"/>
  </si>
  <si>
    <t>土居中
２</t>
    <rPh sb="0" eb="2">
      <t>ドイ</t>
    </rPh>
    <rPh sb="2" eb="3">
      <t>チュウ</t>
    </rPh>
    <phoneticPr fontId="3"/>
  </si>
  <si>
    <t>土居中
１</t>
    <rPh sb="0" eb="2">
      <t>ドイ</t>
    </rPh>
    <rPh sb="2" eb="3">
      <t>チュウ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</si>
  <si>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</si>
  <si>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</si>
  <si>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</si>
  <si>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</si>
  <si>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</si>
  <si>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</si>
  <si>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け</t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</si>
  <si>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</si>
  <si>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</si>
  <si>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</si>
  <si>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</si>
  <si>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-</t>
    <phoneticPr fontId="3"/>
  </si>
  <si>
    <t>新宮中
３</t>
    <rPh sb="0" eb="2">
      <t>シングウ</t>
    </rPh>
    <rPh sb="2" eb="3">
      <t>チュウ</t>
    </rPh>
    <phoneticPr fontId="3"/>
  </si>
  <si>
    <t>大西右恭</t>
    <rPh sb="0" eb="2">
      <t>オオニシ</t>
    </rPh>
    <rPh sb="2" eb="3">
      <t>ミギ</t>
    </rPh>
    <rPh sb="3" eb="4">
      <t>キョウ</t>
    </rPh>
    <phoneticPr fontId="3"/>
  </si>
  <si>
    <t>新宮中
女２</t>
    <rPh sb="0" eb="2">
      <t>シングウ</t>
    </rPh>
    <rPh sb="2" eb="3">
      <t>チュウ</t>
    </rPh>
    <rPh sb="4" eb="5">
      <t>オンナ</t>
    </rPh>
    <phoneticPr fontId="3"/>
  </si>
  <si>
    <t>Ａ</t>
  </si>
  <si>
    <t>Ｂ</t>
  </si>
  <si>
    <t>Ｃ</t>
  </si>
  <si>
    <t>Ｄ</t>
  </si>
  <si>
    <t>Ｅ</t>
  </si>
  <si>
    <t>土居中
女３</t>
    <rPh sb="0" eb="2">
      <t>ドイ</t>
    </rPh>
    <rPh sb="2" eb="3">
      <t>チュウ</t>
    </rPh>
    <rPh sb="3" eb="4">
      <t>ミヤナカ</t>
    </rPh>
    <rPh sb="4" eb="5">
      <t>ジョ</t>
    </rPh>
    <phoneticPr fontId="3"/>
  </si>
  <si>
    <t>白石泰雅</t>
    <rPh sb="0" eb="2">
      <t>シライシ</t>
    </rPh>
    <rPh sb="2" eb="3">
      <t>タイ</t>
    </rPh>
    <rPh sb="3" eb="4">
      <t>ミヤビ</t>
    </rPh>
    <phoneticPr fontId="2"/>
  </si>
  <si>
    <t>川上俊満</t>
    <rPh sb="0" eb="2">
      <t>カワカミ</t>
    </rPh>
    <rPh sb="2" eb="3">
      <t>シュン</t>
    </rPh>
    <rPh sb="3" eb="4">
      <t>ミツル</t>
    </rPh>
    <phoneticPr fontId="2"/>
  </si>
  <si>
    <t>大岡瑠雅</t>
    <rPh sb="0" eb="2">
      <t>オオオカ</t>
    </rPh>
    <rPh sb="2" eb="3">
      <t>リュウ</t>
    </rPh>
    <rPh sb="3" eb="4">
      <t>ミヤビ</t>
    </rPh>
    <phoneticPr fontId="2"/>
  </si>
  <si>
    <t>山中愁智</t>
    <rPh sb="0" eb="2">
      <t>ヤマナカ</t>
    </rPh>
    <rPh sb="2" eb="3">
      <t>シュウ</t>
    </rPh>
    <rPh sb="3" eb="4">
      <t>チ</t>
    </rPh>
    <phoneticPr fontId="2"/>
  </si>
  <si>
    <t>石原結人</t>
    <rPh sb="0" eb="2">
      <t>イシハラ</t>
    </rPh>
    <rPh sb="2" eb="3">
      <t>ユイ</t>
    </rPh>
    <rPh sb="3" eb="4">
      <t>ヒト</t>
    </rPh>
    <phoneticPr fontId="2"/>
  </si>
  <si>
    <t>土居中
３</t>
    <rPh sb="0" eb="2">
      <t>ドイ</t>
    </rPh>
    <rPh sb="2" eb="3">
      <t>チュウ</t>
    </rPh>
    <phoneticPr fontId="3"/>
  </si>
  <si>
    <t>尾﨑葉太</t>
    <rPh sb="0" eb="2">
      <t>オザキ</t>
    </rPh>
    <rPh sb="2" eb="3">
      <t>ハ</t>
    </rPh>
    <rPh sb="3" eb="4">
      <t>フトシ</t>
    </rPh>
    <phoneticPr fontId="2"/>
  </si>
  <si>
    <t>高橋理夢</t>
    <rPh sb="0" eb="2">
      <t>タカハシ</t>
    </rPh>
    <rPh sb="2" eb="3">
      <t>リ</t>
    </rPh>
    <rPh sb="3" eb="4">
      <t>ユメ</t>
    </rPh>
    <phoneticPr fontId="1"/>
  </si>
  <si>
    <t>Ｊ</t>
    <phoneticPr fontId="3"/>
  </si>
  <si>
    <t>山川慶翔</t>
    <rPh sb="0" eb="2">
      <t>ヤマカワ</t>
    </rPh>
    <rPh sb="2" eb="3">
      <t>ケイ</t>
    </rPh>
    <rPh sb="3" eb="4">
      <t>ショウ</t>
    </rPh>
    <phoneticPr fontId="3"/>
  </si>
  <si>
    <t>石水玲珈</t>
    <rPh sb="0" eb="2">
      <t>イシミズ</t>
    </rPh>
    <rPh sb="2" eb="3">
      <t>レイ</t>
    </rPh>
    <rPh sb="3" eb="4">
      <t>ケ</t>
    </rPh>
    <phoneticPr fontId="3"/>
  </si>
  <si>
    <t>池内一優</t>
    <rPh sb="0" eb="4">
      <t>イケウチイチユウ</t>
    </rPh>
    <phoneticPr fontId="3"/>
  </si>
  <si>
    <t>ｵｰﾌﾟﾝ
参加</t>
    <rPh sb="6" eb="8">
      <t>サンカ</t>
    </rPh>
    <phoneticPr fontId="3"/>
  </si>
  <si>
    <t>森實将斗</t>
    <rPh sb="0" eb="2">
      <t>モリザネ</t>
    </rPh>
    <rPh sb="2" eb="3">
      <t>ショウ</t>
    </rPh>
    <rPh sb="3" eb="4">
      <t>ト</t>
    </rPh>
    <phoneticPr fontId="3"/>
  </si>
  <si>
    <t>長原芽美</t>
    <rPh sb="0" eb="2">
      <t>ナガハラ</t>
    </rPh>
    <rPh sb="2" eb="3">
      <t>メ</t>
    </rPh>
    <rPh sb="3" eb="4">
      <t>ミ</t>
    </rPh>
    <phoneticPr fontId="3"/>
  </si>
  <si>
    <t>坂上想磨</t>
    <rPh sb="0" eb="2">
      <t>サカウエ</t>
    </rPh>
    <rPh sb="2" eb="3">
      <t>ソウ</t>
    </rPh>
    <rPh sb="3" eb="4">
      <t>マ</t>
    </rPh>
    <phoneticPr fontId="3"/>
  </si>
  <si>
    <t>新居浜東高
女１</t>
    <rPh sb="0" eb="3">
      <t>ニイハマ</t>
    </rPh>
    <rPh sb="3" eb="4">
      <t>ヒガシ</t>
    </rPh>
    <rPh sb="4" eb="5">
      <t>コウ</t>
    </rPh>
    <rPh sb="6" eb="7">
      <t>オンナ</t>
    </rPh>
    <phoneticPr fontId="3"/>
  </si>
  <si>
    <t>新田高
２</t>
    <rPh sb="0" eb="2">
      <t>ニッタ</t>
    </rPh>
    <rPh sb="2" eb="3">
      <t>ダカ</t>
    </rPh>
    <phoneticPr fontId="3"/>
  </si>
  <si>
    <t>山内賢信</t>
    <rPh sb="0" eb="2">
      <t>ヤマウチ</t>
    </rPh>
    <rPh sb="2" eb="4">
      <t>ケンシン</t>
    </rPh>
    <phoneticPr fontId="4"/>
  </si>
  <si>
    <t>曽根悠斗</t>
    <rPh sb="0" eb="2">
      <t>ソネ</t>
    </rPh>
    <rPh sb="2" eb="3">
      <t>ユウ</t>
    </rPh>
    <rPh sb="3" eb="4">
      <t>ト</t>
    </rPh>
    <phoneticPr fontId="4"/>
  </si>
  <si>
    <t>川上真聖</t>
    <rPh sb="0" eb="2">
      <t>カワカミ</t>
    </rPh>
    <rPh sb="2" eb="3">
      <t>マ</t>
    </rPh>
    <rPh sb="3" eb="4">
      <t>キヨシ</t>
    </rPh>
    <phoneticPr fontId="4"/>
  </si>
  <si>
    <t>玉井源起</t>
    <rPh sb="0" eb="2">
      <t>タマイ</t>
    </rPh>
    <rPh sb="2" eb="3">
      <t>ゲン</t>
    </rPh>
    <rPh sb="3" eb="4">
      <t>キ</t>
    </rPh>
    <phoneticPr fontId="4"/>
  </si>
  <si>
    <t>真鍋颯汰</t>
    <rPh sb="0" eb="2">
      <t>マナベ</t>
    </rPh>
    <rPh sb="2" eb="4">
      <t>ソウタ</t>
    </rPh>
    <phoneticPr fontId="4"/>
  </si>
  <si>
    <t>船越亘留</t>
    <rPh sb="0" eb="2">
      <t>フナコシ</t>
    </rPh>
    <rPh sb="3" eb="4">
      <t>ル</t>
    </rPh>
    <phoneticPr fontId="3"/>
  </si>
  <si>
    <t>村上稜真</t>
    <rPh sb="0" eb="2">
      <t>ムラカミ</t>
    </rPh>
    <rPh sb="2" eb="4">
      <t>リョウマ</t>
    </rPh>
    <phoneticPr fontId="4"/>
  </si>
  <si>
    <t>吉富一登</t>
    <rPh sb="0" eb="2">
      <t>ヨシトミ</t>
    </rPh>
    <rPh sb="2" eb="4">
      <t>カズト</t>
    </rPh>
    <phoneticPr fontId="4"/>
  </si>
  <si>
    <t>藤田徠聖</t>
    <rPh sb="0" eb="2">
      <t>フジタ</t>
    </rPh>
    <rPh sb="2" eb="3">
      <t>ライ</t>
    </rPh>
    <rPh sb="3" eb="4">
      <t>キヨシ</t>
    </rPh>
    <phoneticPr fontId="4"/>
  </si>
  <si>
    <t>山内莉橙</t>
    <rPh sb="0" eb="2">
      <t>ヤマウチ</t>
    </rPh>
    <rPh sb="2" eb="3">
      <t>リ</t>
    </rPh>
    <rPh sb="3" eb="4">
      <t>ダイダイ</t>
    </rPh>
    <phoneticPr fontId="4"/>
  </si>
  <si>
    <t>笹野芽生</t>
    <rPh sb="0" eb="2">
      <t>ササノ</t>
    </rPh>
    <rPh sb="2" eb="4">
      <t>メウ</t>
    </rPh>
    <phoneticPr fontId="3"/>
  </si>
  <si>
    <t>今城亜美</t>
    <rPh sb="0" eb="2">
      <t>イマジョウ</t>
    </rPh>
    <rPh sb="2" eb="4">
      <t>アミ</t>
    </rPh>
    <phoneticPr fontId="4"/>
  </si>
  <si>
    <t>瀬戸丸優音</t>
    <rPh sb="0" eb="3">
      <t>セトマル</t>
    </rPh>
    <rPh sb="3" eb="4">
      <t>ユウ</t>
    </rPh>
    <rPh sb="4" eb="5">
      <t>オト</t>
    </rPh>
    <phoneticPr fontId="3"/>
  </si>
  <si>
    <t>佐伯寿望愛</t>
  </si>
  <si>
    <t>曽我部歓太</t>
    <rPh sb="0" eb="3">
      <t>ソガベ</t>
    </rPh>
    <rPh sb="3" eb="4">
      <t>カン</t>
    </rPh>
    <rPh sb="4" eb="5">
      <t>フト</t>
    </rPh>
    <phoneticPr fontId="4"/>
  </si>
  <si>
    <t>鈴木華奈</t>
    <rPh sb="0" eb="2">
      <t>スズキ</t>
    </rPh>
    <rPh sb="2" eb="3">
      <t>ハナ</t>
    </rPh>
    <rPh sb="3" eb="4">
      <t>ナ</t>
    </rPh>
    <phoneticPr fontId="4"/>
  </si>
  <si>
    <t>星川奈央佳</t>
    <rPh sb="0" eb="2">
      <t>ホシカワ</t>
    </rPh>
    <rPh sb="2" eb="4">
      <t>ナオ</t>
    </rPh>
    <rPh sb="4" eb="5">
      <t>カ</t>
    </rPh>
    <phoneticPr fontId="4"/>
  </si>
  <si>
    <t>兵藤希</t>
    <phoneticPr fontId="3"/>
  </si>
  <si>
    <t>石水梨羽</t>
    <rPh sb="0" eb="2">
      <t>イシミズ</t>
    </rPh>
    <rPh sb="2" eb="3">
      <t>リ</t>
    </rPh>
    <rPh sb="3" eb="4">
      <t>ハネ</t>
    </rPh>
    <phoneticPr fontId="3"/>
  </si>
  <si>
    <t>石水立飛</t>
    <rPh sb="0" eb="2">
      <t>イシミズ</t>
    </rPh>
    <rPh sb="2" eb="3">
      <t>タ</t>
    </rPh>
    <rPh sb="3" eb="4">
      <t>ト</t>
    </rPh>
    <phoneticPr fontId="3"/>
  </si>
  <si>
    <t>土居小
４</t>
    <rPh sb="0" eb="2">
      <t>ドイ</t>
    </rPh>
    <rPh sb="2" eb="3">
      <t>ショウ</t>
    </rPh>
    <phoneticPr fontId="3"/>
  </si>
  <si>
    <t>土居小
女６</t>
    <rPh sb="0" eb="3">
      <t>ドイショウ</t>
    </rPh>
    <rPh sb="4" eb="5">
      <t>オンナ</t>
    </rPh>
    <phoneticPr fontId="3"/>
  </si>
  <si>
    <t>尾崎慎</t>
  </si>
  <si>
    <t>尾﨑謙二</t>
    <rPh sb="0" eb="4">
      <t>オザキケンジ</t>
    </rPh>
    <phoneticPr fontId="3"/>
  </si>
  <si>
    <t>今井康浩</t>
    <rPh sb="0" eb="4">
      <t>イマイ</t>
    </rPh>
    <phoneticPr fontId="3"/>
  </si>
  <si>
    <t>土居小
女５</t>
    <rPh sb="0" eb="3">
      <t>ドイショウ</t>
    </rPh>
    <rPh sb="4" eb="5">
      <t>オンナ</t>
    </rPh>
    <phoneticPr fontId="3"/>
  </si>
  <si>
    <t>佐伯希絆愛</t>
    <rPh sb="0" eb="2">
      <t>サエキ</t>
    </rPh>
    <rPh sb="2" eb="3">
      <t>キ</t>
    </rPh>
    <rPh sb="3" eb="4">
      <t>キズナ</t>
    </rPh>
    <rPh sb="4" eb="5">
      <t>アイ</t>
    </rPh>
    <phoneticPr fontId="3"/>
  </si>
  <si>
    <t>土居小
３</t>
    <rPh sb="0" eb="2">
      <t>ドイ</t>
    </rPh>
    <rPh sb="2" eb="3">
      <t>ショウ</t>
    </rPh>
    <phoneticPr fontId="3"/>
  </si>
  <si>
    <t>玉井大賀</t>
    <rPh sb="0" eb="2">
      <t>タマイ</t>
    </rPh>
    <rPh sb="2" eb="3">
      <t>ダイ</t>
    </rPh>
    <rPh sb="3" eb="4">
      <t>ガ</t>
    </rPh>
    <phoneticPr fontId="3"/>
  </si>
  <si>
    <t>新宮中
女３</t>
    <rPh sb="0" eb="2">
      <t>シングウ</t>
    </rPh>
    <rPh sb="2" eb="3">
      <t>チュウ</t>
    </rPh>
    <rPh sb="4" eb="5">
      <t>オンナ</t>
    </rPh>
    <phoneticPr fontId="3"/>
  </si>
  <si>
    <t>鎌田晴</t>
  </si>
  <si>
    <t>賞</t>
    <rPh sb="0" eb="1">
      <t>ショウ</t>
    </rPh>
    <phoneticPr fontId="3"/>
  </si>
  <si>
    <t>こ</t>
    <phoneticPr fontId="3"/>
  </si>
  <si>
    <t>新田高
３</t>
    <rPh sb="0" eb="2">
      <t>ニッタ</t>
    </rPh>
    <rPh sb="2" eb="3">
      <t>ダカ</t>
    </rPh>
    <phoneticPr fontId="3"/>
  </si>
  <si>
    <t>Ｆ</t>
  </si>
  <si>
    <t>Ｇ</t>
  </si>
  <si>
    <t>Ｉ</t>
  </si>
  <si>
    <t>１５位</t>
    <rPh sb="2" eb="3">
      <t>イ</t>
    </rPh>
    <phoneticPr fontId="3"/>
  </si>
  <si>
    <t>１４位</t>
    <rPh sb="2" eb="3">
      <t>イ</t>
    </rPh>
    <phoneticPr fontId="3"/>
  </si>
  <si>
    <t>１３位</t>
    <rPh sb="2" eb="3">
      <t>イ</t>
    </rPh>
    <phoneticPr fontId="3"/>
  </si>
  <si>
    <t>１２位</t>
    <rPh sb="2" eb="3">
      <t>イ</t>
    </rPh>
    <phoneticPr fontId="3"/>
  </si>
  <si>
    <t>１１位</t>
    <rPh sb="2" eb="3">
      <t>イ</t>
    </rPh>
    <phoneticPr fontId="3"/>
  </si>
  <si>
    <t>１０位</t>
    <rPh sb="2" eb="3">
      <t>イ</t>
    </rPh>
    <phoneticPr fontId="3"/>
  </si>
  <si>
    <t>９位</t>
    <rPh sb="1" eb="2">
      <t>イ</t>
    </rPh>
    <phoneticPr fontId="3"/>
  </si>
  <si>
    <t>８位</t>
    <rPh sb="1" eb="2">
      <t>イ</t>
    </rPh>
    <phoneticPr fontId="3"/>
  </si>
  <si>
    <t>７位</t>
    <rPh sb="1" eb="2">
      <t>イ</t>
    </rPh>
    <phoneticPr fontId="3"/>
  </si>
  <si>
    <t>６位</t>
    <rPh sb="1" eb="2">
      <t>イ</t>
    </rPh>
    <phoneticPr fontId="3"/>
  </si>
  <si>
    <t>５位</t>
    <rPh sb="1" eb="2">
      <t>イ</t>
    </rPh>
    <phoneticPr fontId="3"/>
  </si>
  <si>
    <t>４位</t>
    <rPh sb="1" eb="2">
      <t>イ</t>
    </rPh>
    <phoneticPr fontId="3"/>
  </si>
  <si>
    <t>３位</t>
    <rPh sb="1" eb="2">
      <t>イ</t>
    </rPh>
    <phoneticPr fontId="3"/>
  </si>
  <si>
    <t>２位</t>
    <rPh sb="1" eb="2">
      <t>イ</t>
    </rPh>
    <phoneticPr fontId="3"/>
  </si>
  <si>
    <t>１位</t>
    <rPh sb="1" eb="2">
      <t>イ</t>
    </rPh>
    <phoneticPr fontId="3"/>
  </si>
  <si>
    <t>令和5年3月12（日） 会長杯一般の部出場枠</t>
    <rPh sb="0" eb="2">
      <t>レイワ</t>
    </rPh>
    <rPh sb="3" eb="4">
      <t>ネン</t>
    </rPh>
    <rPh sb="5" eb="6">
      <t>ガツ</t>
    </rPh>
    <rPh sb="9" eb="10">
      <t>ヒ</t>
    </rPh>
    <rPh sb="12" eb="14">
      <t>カイチョウ</t>
    </rPh>
    <rPh sb="14" eb="15">
      <t>ハイ</t>
    </rPh>
    <rPh sb="15" eb="17">
      <t>イッパン</t>
    </rPh>
    <rPh sb="18" eb="19">
      <t>ブ</t>
    </rPh>
    <rPh sb="19" eb="21">
      <t>シュツジョウ</t>
    </rPh>
    <rPh sb="21" eb="22">
      <t>ワク</t>
    </rPh>
    <phoneticPr fontId="3"/>
  </si>
  <si>
    <t>R4.12.18結果</t>
    <rPh sb="8" eb="10">
      <t>ケッカ</t>
    </rPh>
    <phoneticPr fontId="3"/>
  </si>
  <si>
    <t>監督推薦枠１～3名程度</t>
    <rPh sb="0" eb="2">
      <t>カントク</t>
    </rPh>
    <rPh sb="2" eb="4">
      <t>スイセン</t>
    </rPh>
    <rPh sb="4" eb="5">
      <t>ワク</t>
    </rPh>
    <rPh sb="8" eb="9">
      <t>メイ</t>
    </rPh>
    <rPh sb="9" eb="11">
      <t>テイド</t>
    </rPh>
    <phoneticPr fontId="3"/>
  </si>
  <si>
    <t>R4.12.18（日）第11回会長杯市内学生シングルス普及大会＆教室　（40名）</t>
    <rPh sb="11" eb="12">
      <t>ダイ</t>
    </rPh>
    <rPh sb="14" eb="15">
      <t>カイ</t>
    </rPh>
    <rPh sb="15" eb="17">
      <t>カイチョウ</t>
    </rPh>
    <rPh sb="17" eb="18">
      <t>ハイ</t>
    </rPh>
    <rPh sb="18" eb="20">
      <t>シナイ</t>
    </rPh>
    <rPh sb="20" eb="22">
      <t>ガクセイ</t>
    </rPh>
    <rPh sb="27" eb="29">
      <t>フキュウ</t>
    </rPh>
    <rPh sb="29" eb="31">
      <t>タイカイ</t>
    </rPh>
    <rPh sb="32" eb="34">
      <t>キョウシツ</t>
    </rPh>
    <rPh sb="38" eb="39">
      <t>メイ</t>
    </rPh>
    <phoneticPr fontId="3"/>
  </si>
  <si>
    <t>中学男子1位</t>
    <rPh sb="0" eb="2">
      <t>チュウガク</t>
    </rPh>
    <rPh sb="2" eb="4">
      <t>ダンシ</t>
    </rPh>
    <rPh sb="5" eb="6">
      <t>イ</t>
    </rPh>
    <phoneticPr fontId="3"/>
  </si>
  <si>
    <t>中学女子1位</t>
    <rPh sb="0" eb="2">
      <t>チュウガク</t>
    </rPh>
    <rPh sb="2" eb="4">
      <t>ジョシ</t>
    </rPh>
    <rPh sb="5" eb="6">
      <t>イ</t>
    </rPh>
    <phoneticPr fontId="3"/>
  </si>
  <si>
    <t>高校女子1位</t>
    <rPh sb="0" eb="2">
      <t>コウコウ</t>
    </rPh>
    <rPh sb="2" eb="4">
      <t>ジョシ</t>
    </rPh>
    <rPh sb="5" eb="6">
      <t>イ</t>
    </rPh>
    <phoneticPr fontId="3"/>
  </si>
  <si>
    <t>小学生1位</t>
    <rPh sb="0" eb="2">
      <t>ショウガク</t>
    </rPh>
    <rPh sb="2" eb="3">
      <t>セイ</t>
    </rPh>
    <rPh sb="4" eb="5">
      <t>イ</t>
    </rPh>
    <phoneticPr fontId="3"/>
  </si>
  <si>
    <t>総合優勝
高校男子1位</t>
    <rPh sb="0" eb="2">
      <t>ソウゴウ</t>
    </rPh>
    <rPh sb="2" eb="4">
      <t>ユウショウ</t>
    </rPh>
    <rPh sb="5" eb="7">
      <t>コウコウ</t>
    </rPh>
    <rPh sb="7" eb="9">
      <t>ダンシ</t>
    </rPh>
    <rPh sb="10" eb="11">
      <t>イ</t>
    </rPh>
    <phoneticPr fontId="3"/>
  </si>
  <si>
    <t>応援：岸本、池内、篠原先生、長﨑先生。</t>
    <rPh sb="0" eb="2">
      <t>オウエン</t>
    </rPh>
    <rPh sb="3" eb="5">
      <t>キシモト</t>
    </rPh>
    <rPh sb="6" eb="8">
      <t>イケウチ</t>
    </rPh>
    <rPh sb="9" eb="11">
      <t>シノハラ</t>
    </rPh>
    <rPh sb="11" eb="13">
      <t>センセイ</t>
    </rPh>
    <rPh sb="14" eb="16">
      <t>ナガサキ</t>
    </rPh>
    <rPh sb="16" eb="18">
      <t>センセイ</t>
    </rPh>
    <phoneticPr fontId="3"/>
  </si>
  <si>
    <t>15:15頃には閉会式まで完了。15：30までに片付け・解散。</t>
    <rPh sb="5" eb="6">
      <t>コロ</t>
    </rPh>
    <rPh sb="8" eb="11">
      <t>ヘイカイシキ</t>
    </rPh>
    <rPh sb="13" eb="15">
      <t>カンリョウ</t>
    </rPh>
    <phoneticPr fontId="3"/>
  </si>
  <si>
    <t>　　15時頃試合完了。</t>
    <rPh sb="4" eb="5">
      <t>ジ</t>
    </rPh>
    <rPh sb="5" eb="6">
      <t>コロ</t>
    </rPh>
    <rPh sb="6" eb="8">
      <t>シアイ</t>
    </rPh>
    <rPh sb="8" eb="10">
      <t>カンリョウ</t>
    </rPh>
    <phoneticPr fontId="3"/>
  </si>
  <si>
    <t>ﾀﾞﾌﾞﾙｽ ﾘｰｸﾞ戦</t>
    <phoneticPr fontId="3"/>
  </si>
  <si>
    <r>
      <rPr>
        <sz val="28"/>
        <color theme="1"/>
        <rFont val="ＭＳ Ｐゴシック"/>
        <family val="3"/>
        <charset val="128"/>
      </rPr>
      <t>①</t>
    </r>
    <r>
      <rPr>
        <sz val="20"/>
        <color theme="1"/>
        <rFont val="ＭＳ Ｐゴシック"/>
        <family val="3"/>
        <charset val="128"/>
      </rPr>
      <t>ﾘｰｸﾞ戦</t>
    </r>
    <rPh sb="5" eb="6">
      <t>セン</t>
    </rPh>
    <phoneticPr fontId="3"/>
  </si>
  <si>
    <r>
      <rPr>
        <sz val="28"/>
        <color theme="1"/>
        <rFont val="ＭＳ Ｐゴシック"/>
        <family val="3"/>
        <charset val="128"/>
      </rPr>
      <t>②</t>
    </r>
    <r>
      <rPr>
        <sz val="20"/>
        <color theme="1"/>
        <rFont val="ＭＳ Ｐゴシック"/>
        <family val="3"/>
        <charset val="128"/>
      </rPr>
      <t>ﾘｰｸﾞ戦</t>
    </r>
    <rPh sb="5" eb="6">
      <t>セン</t>
    </rPh>
    <phoneticPr fontId="3"/>
  </si>
  <si>
    <r>
      <rPr>
        <sz val="28"/>
        <color theme="1"/>
        <rFont val="ＭＳ Ｐゴシック"/>
        <family val="3"/>
        <charset val="128"/>
      </rPr>
      <t>③</t>
    </r>
    <r>
      <rPr>
        <sz val="20"/>
        <color theme="1"/>
        <rFont val="ＭＳ Ｐゴシック"/>
        <family val="3"/>
        <charset val="128"/>
      </rPr>
      <t>ﾘｰｸﾞ戦</t>
    </r>
    <rPh sb="5" eb="6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</si>
</sst>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&quot;&quot;0&quot;位&quot;"/>
    <numFmt numFmtId="177" formatCode="&quot;&quot;0&quot;ｹﾞｰﾑ&quot;"/>
    <numFmt numFmtId="178" formatCode="&quot;（計&quot;0&quot;ｹﾞｰﾑ）&quot;"/>
    <numFmt numFmtId="179" formatCode="&quot;1人&quot;0&quot;ｹﾞｰﾑ&quot;"/>
    <numFmt numFmtId="180" formatCode="&quot;(&quot;0.0&quot;本)&quot;"/>
    <numFmt numFmtId="181" formatCode="&quot;(&quot;0&quot;本)&quot;"/>
    <numFmt numFmtId="182" formatCode="&quot;ｹﾞｰﾑ数合計&quot;0&quot;個&quot;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標準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u/>
      <sz val="2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9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u/>
      <sz val="30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u/>
      <sz val="2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32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0"/>
      <color rgb="FF640000"/>
      <name val="ＭＳ Ｐゴシック"/>
      <family val="3"/>
      <charset val="128"/>
    </font>
    <font>
      <sz val="14"/>
      <color rgb="FF64000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24"/>
      <color theme="1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color theme="1"/>
      <name val="MS UI Gothic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A3A3"/>
        <bgColor indexed="64"/>
      </patternFill>
    </fill>
    <fill>
      <patternFill patternType="solid">
        <fgColor rgb="FFFFA3A3"/>
        <bgColor indexed="4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E1FFE1"/>
        <bgColor indexed="45"/>
      </patternFill>
    </fill>
    <fill>
      <patternFill patternType="solid">
        <fgColor rgb="FFFFFF00"/>
        <bgColor indexed="45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39997558519241921"/>
        <bgColor indexed="45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theme="1"/>
      </top>
      <bottom style="thin">
        <color indexed="64"/>
      </bottom>
      <diagonal/>
    </border>
    <border>
      <left/>
      <right style="thin">
        <color indexed="64"/>
      </right>
      <top style="double">
        <color theme="1"/>
      </top>
      <bottom style="thin">
        <color indexed="64"/>
      </bottom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 style="thick">
        <color indexed="64"/>
      </right>
      <top style="double">
        <color theme="1"/>
      </top>
      <bottom style="double">
        <color theme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theme="1"/>
      </left>
      <right/>
      <top style="medium">
        <color indexed="64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theme="1"/>
      </left>
      <right/>
      <top style="thick">
        <color indexed="64"/>
      </top>
      <bottom style="double">
        <color theme="1"/>
      </bottom>
      <diagonal/>
    </border>
    <border>
      <left/>
      <right style="thick">
        <color indexed="64"/>
      </right>
      <top style="thick">
        <color indexed="64"/>
      </top>
      <bottom style="double">
        <color theme="1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 style="thick">
        <color indexed="64"/>
      </right>
      <top/>
      <bottom style="double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theme="1"/>
      </left>
      <right/>
      <top style="double">
        <color theme="1"/>
      </top>
      <bottom style="thick">
        <color indexed="64"/>
      </bottom>
      <diagonal/>
    </border>
    <border>
      <left/>
      <right style="thick">
        <color indexed="64"/>
      </right>
      <top style="double">
        <color theme="1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theme="1"/>
      </bottom>
      <diagonal/>
    </border>
    <border>
      <left style="thin">
        <color indexed="64"/>
      </left>
      <right/>
      <top style="double">
        <color theme="1"/>
      </top>
      <bottom style="medium">
        <color indexed="64"/>
      </bottom>
      <diagonal/>
    </border>
    <border>
      <left/>
      <right style="thick">
        <color indexed="64"/>
      </right>
      <top style="double">
        <color theme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theme="1"/>
      </left>
      <right/>
      <top style="double">
        <color theme="1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0" fontId="8" fillId="0" borderId="0" applyBorder="0"/>
    <xf numFmtId="0" fontId="8" fillId="0" borderId="0" applyBorder="0"/>
    <xf numFmtId="0" fontId="7" fillId="0" borderId="0">
      <alignment vertical="center"/>
    </xf>
    <xf numFmtId="0" fontId="7" fillId="0" borderId="0"/>
    <xf numFmtId="0" fontId="8" fillId="0" borderId="0" applyBorder="0"/>
    <xf numFmtId="0" fontId="11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17">
    <xf numFmtId="0" fontId="0" fillId="0" borderId="0" xfId="0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/>
    <xf numFmtId="0" fontId="12" fillId="2" borderId="0" xfId="0" applyFont="1" applyFill="1" applyAlignment="1">
      <alignment horizontal="left" vertical="center"/>
    </xf>
    <xf numFmtId="178" fontId="23" fillId="2" borderId="0" xfId="0" applyNumberFormat="1" applyFont="1" applyFill="1" applyAlignment="1">
      <alignment wrapText="1" shrinkToFit="1"/>
    </xf>
    <xf numFmtId="0" fontId="2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shrinkToFit="1"/>
    </xf>
    <xf numFmtId="180" fontId="14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left"/>
    </xf>
    <xf numFmtId="180" fontId="24" fillId="2" borderId="0" xfId="0" applyNumberFormat="1" applyFont="1" applyFill="1" applyAlignment="1">
      <alignment vertical="center"/>
    </xf>
    <xf numFmtId="178" fontId="12" fillId="2" borderId="0" xfId="0" applyNumberFormat="1" applyFont="1" applyFill="1" applyAlignment="1">
      <alignment vertical="center" shrinkToFit="1"/>
    </xf>
    <xf numFmtId="0" fontId="23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 shrinkToFit="1"/>
    </xf>
    <xf numFmtId="0" fontId="26" fillId="2" borderId="0" xfId="0" applyFont="1" applyFill="1" applyAlignment="1">
      <alignment vertical="center"/>
    </xf>
    <xf numFmtId="0" fontId="27" fillId="2" borderId="0" xfId="0" applyFont="1" applyFill="1"/>
    <xf numFmtId="0" fontId="20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38" fontId="14" fillId="2" borderId="0" xfId="1" applyFont="1" applyFill="1" applyAlignment="1">
      <alignment horizontal="center" vertical="center"/>
    </xf>
    <xf numFmtId="0" fontId="14" fillId="2" borderId="0" xfId="0" applyFont="1" applyFill="1"/>
    <xf numFmtId="38" fontId="14" fillId="2" borderId="0" xfId="1" applyFont="1" applyFill="1" applyAlignment="1">
      <alignment horizontal="center" vertical="center" shrinkToFit="1"/>
    </xf>
    <xf numFmtId="178" fontId="14" fillId="2" borderId="0" xfId="0" applyNumberFormat="1" applyFont="1" applyFill="1" applyAlignment="1">
      <alignment vertical="center" shrinkToFit="1"/>
    </xf>
    <xf numFmtId="0" fontId="30" fillId="2" borderId="0" xfId="0" applyFont="1" applyFill="1" applyAlignment="1">
      <alignment wrapText="1" shrinkToFit="1"/>
    </xf>
    <xf numFmtId="180" fontId="22" fillId="2" borderId="0" xfId="0" applyNumberFormat="1" applyFont="1" applyFill="1" applyAlignment="1">
      <alignment vertical="center"/>
    </xf>
    <xf numFmtId="0" fontId="17" fillId="2" borderId="31" xfId="0" applyFont="1" applyFill="1" applyBorder="1" applyAlignment="1">
      <alignment horizontal="center" vertical="center" shrinkToFit="1"/>
    </xf>
    <xf numFmtId="0" fontId="28" fillId="2" borderId="0" xfId="0" applyFont="1" applyFill="1"/>
    <xf numFmtId="0" fontId="13" fillId="3" borderId="0" xfId="0" applyFont="1" applyFill="1" applyAlignment="1">
      <alignment horizontal="center" vertical="center" shrinkToFit="1"/>
    </xf>
    <xf numFmtId="0" fontId="2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13" borderId="45" xfId="0" applyFont="1" applyFill="1" applyBorder="1" applyAlignment="1">
      <alignment horizontal="center" vertical="center"/>
    </xf>
    <xf numFmtId="178" fontId="23" fillId="2" borderId="44" xfId="0" applyNumberFormat="1" applyFont="1" applyFill="1" applyBorder="1" applyAlignment="1">
      <alignment vertical="center" shrinkToFit="1"/>
    </xf>
    <xf numFmtId="178" fontId="23" fillId="2" borderId="0" xfId="0" applyNumberFormat="1" applyFont="1" applyFill="1" applyAlignment="1">
      <alignment vertical="center" shrinkToFit="1"/>
    </xf>
    <xf numFmtId="0" fontId="13" fillId="2" borderId="44" xfId="0" applyFont="1" applyFill="1" applyBorder="1" applyAlignment="1">
      <alignment horizontal="center" vertical="center" shrinkToFit="1"/>
    </xf>
    <xf numFmtId="0" fontId="13" fillId="13" borderId="45" xfId="0" applyFont="1" applyFill="1" applyBorder="1" applyAlignment="1">
      <alignment horizontal="center" vertical="center" shrinkToFit="1"/>
    </xf>
    <xf numFmtId="0" fontId="17" fillId="2" borderId="52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54" xfId="0" applyFont="1" applyFill="1" applyBorder="1" applyAlignment="1">
      <alignment horizontal="center" vertical="center" shrinkToFit="1"/>
    </xf>
    <xf numFmtId="0" fontId="13" fillId="3" borderId="44" xfId="0" applyFont="1" applyFill="1" applyBorder="1" applyAlignment="1">
      <alignment horizontal="center" vertical="center" shrinkToFit="1"/>
    </xf>
    <xf numFmtId="0" fontId="13" fillId="15" borderId="45" xfId="0" applyFont="1" applyFill="1" applyBorder="1" applyAlignment="1">
      <alignment horizontal="center" vertical="center" shrinkToFit="1"/>
    </xf>
    <xf numFmtId="176" fontId="13" fillId="13" borderId="45" xfId="0" applyNumberFormat="1" applyFont="1" applyFill="1" applyBorder="1" applyAlignment="1">
      <alignment horizontal="left" vertical="center" shrinkToFit="1"/>
    </xf>
    <xf numFmtId="176" fontId="13" fillId="2" borderId="0" xfId="0" applyNumberFormat="1" applyFont="1" applyFill="1" applyAlignment="1">
      <alignment horizontal="left" vertical="center" shrinkToFit="1"/>
    </xf>
    <xf numFmtId="176" fontId="13" fillId="15" borderId="45" xfId="0" applyNumberFormat="1" applyFont="1" applyFill="1" applyBorder="1" applyAlignment="1">
      <alignment horizontal="left" vertical="center" shrinkToFit="1"/>
    </xf>
    <xf numFmtId="176" fontId="13" fillId="3" borderId="0" xfId="0" applyNumberFormat="1" applyFont="1" applyFill="1" applyAlignment="1">
      <alignment horizontal="left" vertical="center" shrinkToFit="1"/>
    </xf>
    <xf numFmtId="0" fontId="25" fillId="2" borderId="44" xfId="0" applyFont="1" applyFill="1" applyBorder="1" applyAlignment="1">
      <alignment horizontal="center" vertical="center"/>
    </xf>
    <xf numFmtId="0" fontId="25" fillId="13" borderId="45" xfId="0" applyFont="1" applyFill="1" applyBorder="1" applyAlignment="1">
      <alignment horizontal="center" vertical="center"/>
    </xf>
    <xf numFmtId="0" fontId="20" fillId="13" borderId="45" xfId="0" applyFont="1" applyFill="1" applyBorder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center" vertical="top" wrapText="1"/>
    </xf>
    <xf numFmtId="0" fontId="31" fillId="2" borderId="0" xfId="0" applyFont="1" applyFill="1" applyAlignment="1">
      <alignment horizontal="center" vertical="top"/>
    </xf>
    <xf numFmtId="0" fontId="35" fillId="2" borderId="0" xfId="0" applyFont="1" applyFill="1" applyAlignment="1">
      <alignment horizontal="center" vertical="center" shrinkToFit="1"/>
    </xf>
    <xf numFmtId="0" fontId="3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16" fillId="3" borderId="42" xfId="0" applyFont="1" applyFill="1" applyBorder="1" applyAlignment="1">
      <alignment horizontal="center" vertical="center" wrapText="1" shrinkToFit="1"/>
    </xf>
    <xf numFmtId="0" fontId="16" fillId="5" borderId="10" xfId="0" applyFont="1" applyFill="1" applyBorder="1" applyAlignment="1">
      <alignment horizontal="center" vertical="center" wrapText="1" shrinkToFit="1"/>
    </xf>
    <xf numFmtId="0" fontId="16" fillId="3" borderId="10" xfId="0" applyFont="1" applyFill="1" applyBorder="1" applyAlignment="1">
      <alignment horizontal="center" vertical="center" wrapText="1" shrinkToFit="1"/>
    </xf>
    <xf numFmtId="0" fontId="16" fillId="8" borderId="10" xfId="0" applyFont="1" applyFill="1" applyBorder="1" applyAlignment="1">
      <alignment horizontal="center" vertical="center" wrapText="1" shrinkToFit="1"/>
    </xf>
    <xf numFmtId="0" fontId="16" fillId="4" borderId="34" xfId="0" applyFont="1" applyFill="1" applyBorder="1" applyAlignment="1">
      <alignment horizontal="center" vertical="center" wrapText="1" shrinkToFit="1"/>
    </xf>
    <xf numFmtId="0" fontId="16" fillId="9" borderId="10" xfId="0" applyFont="1" applyFill="1" applyBorder="1" applyAlignment="1">
      <alignment horizontal="center" vertical="center" wrapText="1" shrinkToFit="1"/>
    </xf>
    <xf numFmtId="0" fontId="16" fillId="7" borderId="34" xfId="0" applyFont="1" applyFill="1" applyBorder="1" applyAlignment="1">
      <alignment horizontal="center" vertical="center" wrapText="1" shrinkToFit="1"/>
    </xf>
    <xf numFmtId="0" fontId="36" fillId="6" borderId="41" xfId="0" applyFont="1" applyFill="1" applyBorder="1" applyAlignment="1">
      <alignment horizontal="center" vertical="center" wrapText="1" shrinkToFit="1"/>
    </xf>
    <xf numFmtId="0" fontId="36" fillId="4" borderId="41" xfId="0" applyFont="1" applyFill="1" applyBorder="1" applyAlignment="1">
      <alignment horizontal="center" vertical="center" wrapText="1" shrinkToFit="1"/>
    </xf>
    <xf numFmtId="0" fontId="17" fillId="2" borderId="43" xfId="0" applyFont="1" applyFill="1" applyBorder="1" applyAlignment="1">
      <alignment horizontal="center" vertical="center" shrinkToFit="1"/>
    </xf>
    <xf numFmtId="0" fontId="17" fillId="8" borderId="11" xfId="0" applyFont="1" applyFill="1" applyBorder="1" applyAlignment="1">
      <alignment horizontal="center" vertical="center" shrinkToFit="1"/>
    </xf>
    <xf numFmtId="0" fontId="17" fillId="9" borderId="11" xfId="0" applyFont="1" applyFill="1" applyBorder="1" applyAlignment="1">
      <alignment horizontal="center" vertical="center" shrinkToFit="1"/>
    </xf>
    <xf numFmtId="0" fontId="17" fillId="12" borderId="35" xfId="0" applyFont="1" applyFill="1" applyBorder="1" applyAlignment="1">
      <alignment horizontal="center" vertical="center" shrinkToFit="1"/>
    </xf>
    <xf numFmtId="0" fontId="17" fillId="7" borderId="35" xfId="0" applyFont="1" applyFill="1" applyBorder="1" applyAlignment="1">
      <alignment horizontal="center" vertical="center" shrinkToFit="1"/>
    </xf>
    <xf numFmtId="0" fontId="16" fillId="3" borderId="14" xfId="0" applyFont="1" applyFill="1" applyBorder="1" applyAlignment="1">
      <alignment horizontal="center" vertical="center" wrapText="1" shrinkToFit="1"/>
    </xf>
    <xf numFmtId="0" fontId="17" fillId="8" borderId="17" xfId="0" applyFont="1" applyFill="1" applyBorder="1" applyAlignment="1">
      <alignment horizontal="center" vertical="center" shrinkToFit="1"/>
    </xf>
    <xf numFmtId="0" fontId="17" fillId="9" borderId="17" xfId="0" applyFont="1" applyFill="1" applyBorder="1" applyAlignment="1">
      <alignment horizontal="center" vertical="center" shrinkToFit="1"/>
    </xf>
    <xf numFmtId="0" fontId="17" fillId="12" borderId="57" xfId="0" applyFont="1" applyFill="1" applyBorder="1" applyAlignment="1">
      <alignment horizontal="center" vertical="center" shrinkToFit="1"/>
    </xf>
    <xf numFmtId="0" fontId="17" fillId="7" borderId="57" xfId="0" applyFont="1" applyFill="1" applyBorder="1" applyAlignment="1">
      <alignment horizontal="center" vertical="center" shrinkToFit="1"/>
    </xf>
    <xf numFmtId="0" fontId="16" fillId="9" borderId="13" xfId="0" applyFont="1" applyFill="1" applyBorder="1" applyAlignment="1">
      <alignment horizontal="center" vertical="center" wrapText="1" shrinkToFit="1"/>
    </xf>
    <xf numFmtId="0" fontId="17" fillId="9" borderId="18" xfId="0" applyFont="1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center" vertical="center" wrapText="1" shrinkToFit="1"/>
    </xf>
    <xf numFmtId="0" fontId="17" fillId="2" borderId="59" xfId="0" applyFont="1" applyFill="1" applyBorder="1" applyAlignment="1">
      <alignment horizontal="center" vertical="center" shrinkToFit="1"/>
    </xf>
    <xf numFmtId="0" fontId="16" fillId="3" borderId="13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center" shrinkToFit="1"/>
    </xf>
    <xf numFmtId="0" fontId="16" fillId="8" borderId="8" xfId="0" applyFont="1" applyFill="1" applyBorder="1" applyAlignment="1">
      <alignment horizontal="center" vertical="center" wrapText="1" shrinkToFit="1"/>
    </xf>
    <xf numFmtId="0" fontId="17" fillId="8" borderId="59" xfId="0" applyFont="1" applyFill="1" applyBorder="1" applyAlignment="1">
      <alignment horizontal="center" vertical="center" shrinkToFit="1"/>
    </xf>
    <xf numFmtId="0" fontId="16" fillId="5" borderId="61" xfId="0" applyFont="1" applyFill="1" applyBorder="1" applyAlignment="1">
      <alignment horizontal="center" vertical="center" wrapText="1" shrinkToFit="1"/>
    </xf>
    <xf numFmtId="0" fontId="16" fillId="4" borderId="62" xfId="0" applyFont="1" applyFill="1" applyBorder="1" applyAlignment="1">
      <alignment horizontal="center" vertical="center" wrapText="1" shrinkToFit="1"/>
    </xf>
    <xf numFmtId="0" fontId="17" fillId="12" borderId="63" xfId="0" applyFont="1" applyFill="1" applyBorder="1" applyAlignment="1">
      <alignment horizontal="center" vertical="center" shrinkToFit="1"/>
    </xf>
    <xf numFmtId="0" fontId="16" fillId="5" borderId="13" xfId="0" applyFont="1" applyFill="1" applyBorder="1" applyAlignment="1">
      <alignment horizontal="center" vertical="center" wrapText="1" shrinkToFit="1"/>
    </xf>
    <xf numFmtId="0" fontId="16" fillId="9" borderId="2" xfId="0" applyFont="1" applyFill="1" applyBorder="1" applyAlignment="1">
      <alignment horizontal="center" vertical="center" wrapText="1" shrinkToFit="1"/>
    </xf>
    <xf numFmtId="0" fontId="16" fillId="7" borderId="64" xfId="0" applyFont="1" applyFill="1" applyBorder="1" applyAlignment="1">
      <alignment horizontal="center" vertical="center" wrapText="1" shrinkToFit="1"/>
    </xf>
    <xf numFmtId="0" fontId="17" fillId="7" borderId="65" xfId="0" applyFont="1" applyFill="1" applyBorder="1" applyAlignment="1">
      <alignment horizontal="center" vertical="center" shrinkToFit="1"/>
    </xf>
    <xf numFmtId="0" fontId="16" fillId="7" borderId="62" xfId="0" applyFont="1" applyFill="1" applyBorder="1" applyAlignment="1">
      <alignment horizontal="center" vertical="center" wrapText="1" shrinkToFit="1"/>
    </xf>
    <xf numFmtId="0" fontId="17" fillId="7" borderId="63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wrapText="1" shrinkToFit="1"/>
    </xf>
    <xf numFmtId="0" fontId="36" fillId="4" borderId="66" xfId="0" applyFont="1" applyFill="1" applyBorder="1" applyAlignment="1">
      <alignment horizontal="center" vertical="center" wrapText="1" shrinkToFit="1"/>
    </xf>
    <xf numFmtId="0" fontId="36" fillId="6" borderId="68" xfId="0" applyFont="1" applyFill="1" applyBorder="1" applyAlignment="1">
      <alignment horizontal="center" vertical="center" wrapText="1" shrinkToFit="1"/>
    </xf>
    <xf numFmtId="0" fontId="37" fillId="6" borderId="69" xfId="0" applyFont="1" applyFill="1" applyBorder="1" applyAlignment="1">
      <alignment horizontal="center" vertical="center" shrinkToFit="1"/>
    </xf>
    <xf numFmtId="0" fontId="37" fillId="6" borderId="67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shrinkToFit="1"/>
    </xf>
    <xf numFmtId="0" fontId="17" fillId="8" borderId="18" xfId="0" applyFont="1" applyFill="1" applyBorder="1" applyAlignment="1">
      <alignment horizontal="center" vertical="center" shrinkToFit="1"/>
    </xf>
    <xf numFmtId="0" fontId="36" fillId="6" borderId="55" xfId="0" applyFont="1" applyFill="1" applyBorder="1" applyAlignment="1">
      <alignment horizontal="center" vertical="center" wrapText="1" shrinkToFit="1"/>
    </xf>
    <xf numFmtId="0" fontId="16" fillId="5" borderId="14" xfId="0" applyFont="1" applyFill="1" applyBorder="1" applyAlignment="1">
      <alignment horizontal="center" vertical="center" wrapText="1" shrinkToFit="1"/>
    </xf>
    <xf numFmtId="0" fontId="17" fillId="8" borderId="16" xfId="0" applyFont="1" applyFill="1" applyBorder="1" applyAlignment="1">
      <alignment horizontal="center" vertical="center" shrinkToFit="1"/>
    </xf>
    <xf numFmtId="0" fontId="16" fillId="8" borderId="2" xfId="0" applyFont="1" applyFill="1" applyBorder="1" applyAlignment="1">
      <alignment horizontal="center" vertical="center" wrapText="1" shrinkToFit="1"/>
    </xf>
    <xf numFmtId="0" fontId="17" fillId="8" borderId="31" xfId="0" applyFont="1" applyFill="1" applyBorder="1" applyAlignment="1">
      <alignment horizontal="center" vertical="center" shrinkToFit="1"/>
    </xf>
    <xf numFmtId="0" fontId="16" fillId="5" borderId="8" xfId="0" applyFont="1" applyFill="1" applyBorder="1" applyAlignment="1">
      <alignment horizontal="center" vertical="center" wrapText="1" shrinkToFit="1"/>
    </xf>
    <xf numFmtId="0" fontId="16" fillId="4" borderId="73" xfId="0" applyFont="1" applyFill="1" applyBorder="1" applyAlignment="1">
      <alignment horizontal="center" vertical="center" wrapText="1" shrinkToFit="1"/>
    </xf>
    <xf numFmtId="0" fontId="17" fillId="12" borderId="74" xfId="0" applyFont="1" applyFill="1" applyBorder="1" applyAlignment="1">
      <alignment horizontal="center" vertical="center" shrinkToFit="1"/>
    </xf>
    <xf numFmtId="0" fontId="16" fillId="8" borderId="14" xfId="0" applyFont="1" applyFill="1" applyBorder="1" applyAlignment="1">
      <alignment horizontal="center" vertical="center" wrapText="1" shrinkToFit="1"/>
    </xf>
    <xf numFmtId="0" fontId="16" fillId="9" borderId="8" xfId="0" applyFont="1" applyFill="1" applyBorder="1" applyAlignment="1">
      <alignment horizontal="center" vertical="center" wrapText="1" shrinkToFit="1"/>
    </xf>
    <xf numFmtId="0" fontId="17" fillId="9" borderId="59" xfId="0" applyFont="1" applyFill="1" applyBorder="1" applyAlignment="1">
      <alignment horizontal="center" vertical="center" shrinkToFit="1"/>
    </xf>
    <xf numFmtId="0" fontId="36" fillId="6" borderId="75" xfId="0" applyFont="1" applyFill="1" applyBorder="1" applyAlignment="1">
      <alignment horizontal="center" vertical="center" wrapText="1" shrinkToFit="1"/>
    </xf>
    <xf numFmtId="0" fontId="16" fillId="9" borderId="14" xfId="0" applyFont="1" applyFill="1" applyBorder="1" applyAlignment="1">
      <alignment horizontal="center" vertical="center" wrapText="1" shrinkToFit="1"/>
    </xf>
    <xf numFmtId="0" fontId="17" fillId="9" borderId="16" xfId="0" applyFont="1" applyFill="1" applyBorder="1" applyAlignment="1">
      <alignment horizontal="center" vertical="center" shrinkToFit="1"/>
    </xf>
    <xf numFmtId="0" fontId="17" fillId="8" borderId="4" xfId="0" applyFont="1" applyFill="1" applyBorder="1" applyAlignment="1">
      <alignment horizontal="center" vertical="center" shrinkToFit="1"/>
    </xf>
    <xf numFmtId="0" fontId="17" fillId="9" borderId="9" xfId="0" applyFont="1" applyFill="1" applyBorder="1" applyAlignment="1">
      <alignment horizontal="center" vertical="center" shrinkToFit="1"/>
    </xf>
    <xf numFmtId="0" fontId="17" fillId="8" borderId="52" xfId="0" applyFont="1" applyFill="1" applyBorder="1" applyAlignment="1">
      <alignment horizontal="center" vertical="center" shrinkToFit="1"/>
    </xf>
    <xf numFmtId="0" fontId="17" fillId="8" borderId="54" xfId="0" applyFont="1" applyFill="1" applyBorder="1" applyAlignment="1">
      <alignment horizontal="center" vertical="center" shrinkToFit="1"/>
    </xf>
    <xf numFmtId="0" fontId="17" fillId="8" borderId="9" xfId="0" applyFont="1" applyFill="1" applyBorder="1" applyAlignment="1">
      <alignment horizontal="center" vertical="center" shrinkToFit="1"/>
    </xf>
    <xf numFmtId="0" fontId="17" fillId="9" borderId="52" xfId="0" applyFont="1" applyFill="1" applyBorder="1" applyAlignment="1">
      <alignment horizontal="center" vertical="center" shrinkToFit="1"/>
    </xf>
    <xf numFmtId="0" fontId="37" fillId="6" borderId="26" xfId="0" applyFont="1" applyFill="1" applyBorder="1" applyAlignment="1">
      <alignment horizontal="center" vertical="center" shrinkToFit="1"/>
    </xf>
    <xf numFmtId="0" fontId="37" fillId="6" borderId="77" xfId="0" applyFont="1" applyFill="1" applyBorder="1" applyAlignment="1">
      <alignment horizontal="center" vertical="center" shrinkToFit="1"/>
    </xf>
    <xf numFmtId="0" fontId="37" fillId="6" borderId="70" xfId="0" applyFont="1" applyFill="1" applyBorder="1" applyAlignment="1">
      <alignment horizontal="center" vertical="center" shrinkToFit="1"/>
    </xf>
    <xf numFmtId="0" fontId="37" fillId="6" borderId="58" xfId="0" applyFont="1" applyFill="1" applyBorder="1" applyAlignment="1">
      <alignment horizontal="center" vertical="center" shrinkToFit="1"/>
    </xf>
    <xf numFmtId="0" fontId="37" fillId="6" borderId="76" xfId="0" applyFont="1" applyFill="1" applyBorder="1" applyAlignment="1">
      <alignment horizontal="center" vertical="center" shrinkToFit="1"/>
    </xf>
    <xf numFmtId="0" fontId="36" fillId="4" borderId="55" xfId="0" applyFont="1" applyFill="1" applyBorder="1" applyAlignment="1">
      <alignment horizontal="center" vertical="center" wrapText="1" shrinkToFit="1"/>
    </xf>
    <xf numFmtId="0" fontId="16" fillId="7" borderId="60" xfId="0" applyFont="1" applyFill="1" applyBorder="1" applyAlignment="1">
      <alignment horizontal="center" vertical="center" wrapText="1" shrinkToFit="1"/>
    </xf>
    <xf numFmtId="0" fontId="17" fillId="7" borderId="84" xfId="0" applyFont="1" applyFill="1" applyBorder="1" applyAlignment="1">
      <alignment horizontal="center" vertical="center" shrinkToFit="1"/>
    </xf>
    <xf numFmtId="0" fontId="16" fillId="3" borderId="85" xfId="0" applyFont="1" applyFill="1" applyBorder="1" applyAlignment="1">
      <alignment horizontal="center" vertical="center" wrapText="1" shrinkToFit="1"/>
    </xf>
    <xf numFmtId="0" fontId="17" fillId="2" borderId="86" xfId="0" applyFont="1" applyFill="1" applyBorder="1" applyAlignment="1">
      <alignment horizontal="center" vertical="center" shrinkToFit="1"/>
    </xf>
    <xf numFmtId="0" fontId="16" fillId="4" borderId="56" xfId="0" applyFont="1" applyFill="1" applyBorder="1" applyAlignment="1">
      <alignment horizontal="center" vertical="center" wrapText="1" shrinkToFit="1"/>
    </xf>
    <xf numFmtId="0" fontId="17" fillId="12" borderId="90" xfId="0" applyFont="1" applyFill="1" applyBorder="1" applyAlignment="1">
      <alignment horizontal="center" vertical="center" shrinkToFit="1"/>
    </xf>
    <xf numFmtId="0" fontId="16" fillId="3" borderId="92" xfId="0" applyFont="1" applyFill="1" applyBorder="1" applyAlignment="1">
      <alignment horizontal="center" vertical="center" wrapText="1" shrinkToFit="1"/>
    </xf>
    <xf numFmtId="0" fontId="17" fillId="2" borderId="93" xfId="0" applyFont="1" applyFill="1" applyBorder="1" applyAlignment="1">
      <alignment horizontal="center" vertical="center" shrinkToFit="1"/>
    </xf>
    <xf numFmtId="0" fontId="16" fillId="4" borderId="95" xfId="0" applyFont="1" applyFill="1" applyBorder="1" applyAlignment="1">
      <alignment horizontal="center" vertical="center" wrapText="1" shrinkToFit="1"/>
    </xf>
    <xf numFmtId="0" fontId="17" fillId="12" borderId="86" xfId="0" applyFont="1" applyFill="1" applyBorder="1" applyAlignment="1">
      <alignment horizontal="center" vertical="center" shrinkToFit="1"/>
    </xf>
    <xf numFmtId="0" fontId="16" fillId="8" borderId="92" xfId="0" applyFont="1" applyFill="1" applyBorder="1" applyAlignment="1">
      <alignment horizontal="center" vertical="center" wrapText="1" shrinkToFit="1"/>
    </xf>
    <xf numFmtId="0" fontId="17" fillId="8" borderId="93" xfId="0" applyFont="1" applyFill="1" applyBorder="1" applyAlignment="1">
      <alignment horizontal="center" vertical="center" shrinkToFit="1"/>
    </xf>
    <xf numFmtId="0" fontId="16" fillId="3" borderId="61" xfId="0" applyFont="1" applyFill="1" applyBorder="1" applyAlignment="1">
      <alignment horizontal="center" vertical="center" wrapText="1" shrinkToFit="1"/>
    </xf>
    <xf numFmtId="0" fontId="17" fillId="2" borderId="96" xfId="0" applyFont="1" applyFill="1" applyBorder="1" applyAlignment="1">
      <alignment horizontal="center" vertical="center" shrinkToFit="1"/>
    </xf>
    <xf numFmtId="0" fontId="16" fillId="5" borderId="92" xfId="0" applyFont="1" applyFill="1" applyBorder="1" applyAlignment="1">
      <alignment horizontal="center" vertical="center" wrapText="1" shrinkToFit="1"/>
    </xf>
    <xf numFmtId="0" fontId="17" fillId="9" borderId="96" xfId="0" applyFont="1" applyFill="1" applyBorder="1" applyAlignment="1">
      <alignment horizontal="center" vertical="center" shrinkToFit="1"/>
    </xf>
    <xf numFmtId="0" fontId="17" fillId="8" borderId="96" xfId="0" applyFont="1" applyFill="1" applyBorder="1" applyAlignment="1">
      <alignment horizontal="center" vertical="center" shrinkToFit="1"/>
    </xf>
    <xf numFmtId="0" fontId="16" fillId="9" borderId="61" xfId="0" applyFont="1" applyFill="1" applyBorder="1" applyAlignment="1">
      <alignment horizontal="center" vertical="center" wrapText="1" shrinkToFit="1"/>
    </xf>
    <xf numFmtId="20" fontId="14" fillId="2" borderId="0" xfId="0" applyNumberFormat="1" applyFont="1" applyFill="1" applyAlignment="1">
      <alignment vertical="center" shrinkToFit="1"/>
    </xf>
    <xf numFmtId="20" fontId="14" fillId="2" borderId="0" xfId="0" applyNumberFormat="1" applyFont="1" applyFill="1" applyAlignment="1">
      <alignment vertical="center"/>
    </xf>
    <xf numFmtId="177" fontId="14" fillId="2" borderId="0" xfId="0" applyNumberFormat="1" applyFont="1" applyFill="1" applyAlignment="1">
      <alignment vertical="center" shrinkToFit="1"/>
    </xf>
    <xf numFmtId="176" fontId="15" fillId="2" borderId="0" xfId="0" applyNumberFormat="1" applyFont="1" applyFill="1" applyAlignment="1">
      <alignment horizontal="left" vertical="center" shrinkToFit="1"/>
    </xf>
    <xf numFmtId="0" fontId="15" fillId="3" borderId="0" xfId="0" applyFont="1" applyFill="1" applyAlignment="1">
      <alignment horizontal="left" vertical="center" shrinkToFit="1"/>
    </xf>
    <xf numFmtId="0" fontId="14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80" fontId="14" fillId="2" borderId="0" xfId="0" applyNumberFormat="1" applyFont="1" applyFill="1" applyAlignment="1">
      <alignment horizontal="left" vertical="center"/>
    </xf>
    <xf numFmtId="180" fontId="22" fillId="2" borderId="0" xfId="0" applyNumberFormat="1" applyFont="1" applyFill="1" applyAlignment="1">
      <alignment horizontal="left" vertical="center"/>
    </xf>
    <xf numFmtId="180" fontId="24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178" fontId="17" fillId="2" borderId="0" xfId="0" applyNumberFormat="1" applyFont="1" applyFill="1" applyAlignment="1">
      <alignment horizontal="center" vertical="center" shrinkToFit="1"/>
    </xf>
    <xf numFmtId="178" fontId="38" fillId="2" borderId="0" xfId="0" applyNumberFormat="1" applyFont="1" applyFill="1" applyAlignment="1">
      <alignment vertical="center" shrinkToFit="1"/>
    </xf>
    <xf numFmtId="38" fontId="17" fillId="2" borderId="0" xfId="1" applyFont="1" applyFill="1" applyAlignment="1">
      <alignment vertical="center" shrinkToFit="1"/>
    </xf>
    <xf numFmtId="178" fontId="17" fillId="2" borderId="0" xfId="0" applyNumberFormat="1" applyFont="1" applyFill="1" applyAlignment="1">
      <alignment vertical="center" shrinkToFit="1"/>
    </xf>
    <xf numFmtId="178" fontId="38" fillId="2" borderId="0" xfId="0" applyNumberFormat="1" applyFont="1" applyFill="1" applyAlignment="1">
      <alignment horizontal="center" vertical="center" shrinkToFit="1"/>
    </xf>
    <xf numFmtId="38" fontId="17" fillId="2" borderId="0" xfId="1" applyFont="1" applyFill="1" applyAlignment="1">
      <alignment horizontal="center" vertical="center" shrinkToFit="1"/>
    </xf>
    <xf numFmtId="0" fontId="38" fillId="2" borderId="0" xfId="0" applyFont="1" applyFill="1" applyAlignment="1">
      <alignment horizontal="center" vertical="center" shrinkToFit="1"/>
    </xf>
    <xf numFmtId="0" fontId="38" fillId="2" borderId="0" xfId="0" applyFont="1" applyFill="1" applyAlignment="1">
      <alignment horizontal="center" vertical="center"/>
    </xf>
    <xf numFmtId="38" fontId="17" fillId="2" borderId="0" xfId="1" applyFont="1" applyFill="1" applyAlignment="1">
      <alignment horizontal="center" vertical="center"/>
    </xf>
    <xf numFmtId="178" fontId="17" fillId="2" borderId="0" xfId="0" applyNumberFormat="1" applyFont="1" applyFill="1" applyAlignment="1">
      <alignment wrapText="1" shrinkToFit="1"/>
    </xf>
    <xf numFmtId="178" fontId="38" fillId="2" borderId="0" xfId="0" applyNumberFormat="1" applyFont="1" applyFill="1" applyAlignment="1">
      <alignment vertical="center" wrapText="1" shrinkToFit="1"/>
    </xf>
    <xf numFmtId="20" fontId="17" fillId="2" borderId="0" xfId="0" applyNumberFormat="1" applyFont="1" applyFill="1" applyAlignment="1">
      <alignment vertical="center" shrinkToFit="1"/>
    </xf>
    <xf numFmtId="0" fontId="17" fillId="3" borderId="0" xfId="0" applyFont="1" applyFill="1" applyAlignment="1">
      <alignment horizontal="center" vertical="center" shrinkToFit="1"/>
    </xf>
    <xf numFmtId="20" fontId="17" fillId="2" borderId="0" xfId="0" applyNumberFormat="1" applyFont="1" applyFill="1" applyAlignment="1">
      <alignment vertical="center"/>
    </xf>
    <xf numFmtId="178" fontId="38" fillId="2" borderId="0" xfId="0" applyNumberFormat="1" applyFont="1" applyFill="1" applyAlignment="1">
      <alignment horizontal="left" vertical="center" shrinkToFit="1"/>
    </xf>
    <xf numFmtId="38" fontId="17" fillId="2" borderId="0" xfId="1" applyFont="1" applyFill="1" applyAlignment="1">
      <alignment horizontal="left" vertical="center" shrinkToFit="1"/>
    </xf>
    <xf numFmtId="20" fontId="17" fillId="2" borderId="7" xfId="0" applyNumberFormat="1" applyFont="1" applyFill="1" applyBorder="1" applyAlignment="1">
      <alignment vertical="center" shrinkToFit="1"/>
    </xf>
    <xf numFmtId="0" fontId="22" fillId="2" borderId="44" xfId="0" applyFont="1" applyFill="1" applyBorder="1" applyAlignment="1">
      <alignment vertical="center"/>
    </xf>
    <xf numFmtId="0" fontId="17" fillId="2" borderId="0" xfId="0" applyFont="1" applyFill="1" applyAlignment="1">
      <alignment horizontal="right" vertical="center" shrinkToFit="1"/>
    </xf>
    <xf numFmtId="38" fontId="40" fillId="2" borderId="10" xfId="1" applyFont="1" applyFill="1" applyBorder="1" applyAlignment="1">
      <alignment horizontal="center" vertical="center" shrinkToFit="1"/>
    </xf>
    <xf numFmtId="38" fontId="40" fillId="2" borderId="2" xfId="1" applyFont="1" applyFill="1" applyBorder="1" applyAlignment="1">
      <alignment horizontal="center" vertical="center" shrinkToFit="1"/>
    </xf>
    <xf numFmtId="38" fontId="40" fillId="2" borderId="14" xfId="1" applyFont="1" applyFill="1" applyBorder="1" applyAlignment="1">
      <alignment horizontal="center" vertical="center" shrinkToFit="1"/>
    </xf>
    <xf numFmtId="38" fontId="40" fillId="2" borderId="13" xfId="1" applyFont="1" applyFill="1" applyBorder="1" applyAlignment="1">
      <alignment horizontal="center" vertical="center" shrinkToFit="1"/>
    </xf>
    <xf numFmtId="38" fontId="40" fillId="2" borderId="8" xfId="1" applyFont="1" applyFill="1" applyBorder="1" applyAlignment="1">
      <alignment horizontal="center" vertical="center" shrinkToFit="1"/>
    </xf>
    <xf numFmtId="0" fontId="17" fillId="2" borderId="19" xfId="11" applyNumberFormat="1" applyFont="1" applyFill="1" applyBorder="1" applyAlignment="1">
      <alignment horizontal="center" vertical="center" shrinkToFit="1"/>
    </xf>
    <xf numFmtId="0" fontId="17" fillId="2" borderId="15" xfId="11" applyNumberFormat="1" applyFont="1" applyFill="1" applyBorder="1" applyAlignment="1">
      <alignment horizontal="center" vertical="center" shrinkToFit="1"/>
    </xf>
    <xf numFmtId="0" fontId="17" fillId="2" borderId="40" xfId="11" applyNumberFormat="1" applyFont="1" applyFill="1" applyBorder="1" applyAlignment="1">
      <alignment horizontal="center" vertical="center" shrinkToFit="1"/>
    </xf>
    <xf numFmtId="0" fontId="17" fillId="2" borderId="22" xfId="11" applyNumberFormat="1" applyFont="1" applyFill="1" applyBorder="1" applyAlignment="1">
      <alignment horizontal="center" vertical="center" shrinkToFit="1"/>
    </xf>
    <xf numFmtId="0" fontId="17" fillId="2" borderId="20" xfId="11" applyNumberFormat="1" applyFont="1" applyFill="1" applyBorder="1" applyAlignment="1">
      <alignment horizontal="center" vertical="center" shrinkToFit="1"/>
    </xf>
    <xf numFmtId="0" fontId="17" fillId="2" borderId="21" xfId="11" applyNumberFormat="1" applyFont="1" applyFill="1" applyBorder="1" applyAlignment="1">
      <alignment horizontal="center" vertical="center" shrinkToFit="1"/>
    </xf>
    <xf numFmtId="0" fontId="17" fillId="2" borderId="28" xfId="11" applyNumberFormat="1" applyFont="1" applyFill="1" applyBorder="1" applyAlignment="1">
      <alignment horizontal="center" vertical="center" shrinkToFit="1"/>
    </xf>
    <xf numFmtId="0" fontId="17" fillId="2" borderId="29" xfId="11" applyNumberFormat="1" applyFont="1" applyFill="1" applyBorder="1" applyAlignment="1">
      <alignment horizontal="center" vertical="center" shrinkToFit="1"/>
    </xf>
    <xf numFmtId="0" fontId="17" fillId="2" borderId="72" xfId="11" applyNumberFormat="1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 shrinkToFit="1"/>
    </xf>
    <xf numFmtId="0" fontId="17" fillId="2" borderId="51" xfId="0" applyFont="1" applyFill="1" applyBorder="1" applyAlignment="1">
      <alignment horizontal="center" vertical="center" shrinkToFit="1"/>
    </xf>
    <xf numFmtId="0" fontId="17" fillId="2" borderId="49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  <xf numFmtId="0" fontId="17" fillId="2" borderId="39" xfId="0" applyFont="1" applyFill="1" applyBorder="1" applyAlignment="1">
      <alignment horizontal="center" vertical="center" shrinkToFit="1"/>
    </xf>
    <xf numFmtId="0" fontId="17" fillId="2" borderId="40" xfId="0" applyFont="1" applyFill="1" applyBorder="1" applyAlignment="1">
      <alignment horizontal="center" vertical="center" shrinkToFit="1"/>
    </xf>
    <xf numFmtId="38" fontId="14" fillId="2" borderId="0" xfId="1" applyFont="1" applyFill="1" applyAlignment="1"/>
    <xf numFmtId="0" fontId="31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/>
    </xf>
    <xf numFmtId="0" fontId="35" fillId="2" borderId="0" xfId="0" applyFont="1" applyFill="1"/>
    <xf numFmtId="0" fontId="41" fillId="2" borderId="0" xfId="0" applyFont="1" applyFill="1" applyAlignment="1">
      <alignment vertical="center"/>
    </xf>
    <xf numFmtId="0" fontId="17" fillId="2" borderId="102" xfId="0" applyFont="1" applyFill="1" applyBorder="1" applyAlignment="1">
      <alignment horizontal="center" vertical="center" shrinkToFit="1"/>
    </xf>
    <xf numFmtId="0" fontId="17" fillId="3" borderId="102" xfId="0" applyFont="1" applyFill="1" applyBorder="1" applyAlignment="1">
      <alignment horizontal="center" vertical="center" shrinkToFit="1"/>
    </xf>
    <xf numFmtId="0" fontId="15" fillId="2" borderId="101" xfId="0" applyFont="1" applyFill="1" applyBorder="1" applyAlignment="1">
      <alignment horizontal="center" vertical="center" wrapText="1" shrinkToFit="1"/>
    </xf>
    <xf numFmtId="0" fontId="15" fillId="3" borderId="101" xfId="0" applyFont="1" applyFill="1" applyBorder="1" applyAlignment="1">
      <alignment horizontal="center" vertical="center" wrapText="1" shrinkToFit="1"/>
    </xf>
    <xf numFmtId="0" fontId="19" fillId="2" borderId="0" xfId="0" applyFont="1" applyFill="1" applyAlignment="1">
      <alignment horizontal="right" vertical="center" shrinkToFit="1"/>
    </xf>
    <xf numFmtId="0" fontId="42" fillId="2" borderId="3" xfId="0" applyFont="1" applyFill="1" applyBorder="1" applyAlignment="1">
      <alignment vertical="center"/>
    </xf>
    <xf numFmtId="5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20" fontId="17" fillId="2" borderId="10" xfId="0" applyNumberFormat="1" applyFont="1" applyFill="1" applyBorder="1" applyAlignment="1">
      <alignment horizontal="center" vertical="center" shrinkToFit="1"/>
    </xf>
    <xf numFmtId="20" fontId="17" fillId="2" borderId="12" xfId="0" applyNumberFormat="1" applyFont="1" applyFill="1" applyBorder="1" applyAlignment="1">
      <alignment horizontal="center" vertical="center" shrinkToFit="1"/>
    </xf>
    <xf numFmtId="178" fontId="17" fillId="2" borderId="0" xfId="0" applyNumberFormat="1" applyFont="1" applyFill="1" applyAlignment="1">
      <alignment horizontal="center" vertical="center" shrinkToFit="1"/>
    </xf>
    <xf numFmtId="177" fontId="17" fillId="2" borderId="0" xfId="0" applyNumberFormat="1" applyFont="1" applyFill="1" applyAlignment="1">
      <alignment horizontal="center" vertical="center" shrinkToFit="1"/>
    </xf>
    <xf numFmtId="20" fontId="17" fillId="2" borderId="0" xfId="0" applyNumberFormat="1" applyFont="1" applyFill="1" applyAlignment="1">
      <alignment horizontal="center" vertical="center" shrinkToFit="1"/>
    </xf>
    <xf numFmtId="20" fontId="17" fillId="2" borderId="1" xfId="0" applyNumberFormat="1" applyFont="1" applyFill="1" applyBorder="1" applyAlignment="1">
      <alignment horizontal="center" vertical="center"/>
    </xf>
    <xf numFmtId="176" fontId="15" fillId="2" borderId="100" xfId="0" applyNumberFormat="1" applyFont="1" applyFill="1" applyBorder="1" applyAlignment="1">
      <alignment horizontal="left" wrapText="1" shrinkToFit="1"/>
    </xf>
    <xf numFmtId="20" fontId="17" fillId="2" borderId="99" xfId="0" applyNumberFormat="1" applyFont="1" applyFill="1" applyBorder="1" applyAlignment="1">
      <alignment horizontal="left" vertical="center" shrinkToFit="1"/>
    </xf>
    <xf numFmtId="20" fontId="17" fillId="2" borderId="0" xfId="0" applyNumberFormat="1" applyFont="1" applyFill="1" applyAlignment="1">
      <alignment horizontal="left" vertical="center" shrinkToFit="1"/>
    </xf>
    <xf numFmtId="0" fontId="34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center" vertical="center" shrinkToFit="1"/>
    </xf>
    <xf numFmtId="179" fontId="12" fillId="2" borderId="0" xfId="0" applyNumberFormat="1" applyFont="1" applyFill="1" applyAlignment="1">
      <alignment horizontal="right" vertical="center"/>
    </xf>
    <xf numFmtId="179" fontId="12" fillId="2" borderId="0" xfId="0" applyNumberFormat="1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18" fillId="2" borderId="23" xfId="0" applyFont="1" applyFill="1" applyBorder="1" applyAlignment="1">
      <alignment horizontal="center" vertical="center" textRotation="255" shrinkToFit="1"/>
    </xf>
    <xf numFmtId="0" fontId="18" fillId="2" borderId="24" xfId="0" applyFont="1" applyFill="1" applyBorder="1" applyAlignment="1">
      <alignment horizontal="center" vertical="center" textRotation="255" shrinkToFit="1"/>
    </xf>
    <xf numFmtId="0" fontId="25" fillId="10" borderId="32" xfId="0" applyFont="1" applyFill="1" applyBorder="1" applyAlignment="1">
      <alignment horizontal="center" vertical="center" shrinkToFit="1"/>
    </xf>
    <xf numFmtId="0" fontId="25" fillId="10" borderId="33" xfId="0" applyFont="1" applyFill="1" applyBorder="1" applyAlignment="1">
      <alignment horizontal="center" vertical="center" shrinkToFit="1"/>
    </xf>
    <xf numFmtId="0" fontId="25" fillId="10" borderId="71" xfId="0" applyFont="1" applyFill="1" applyBorder="1" applyAlignment="1">
      <alignment horizontal="center" vertical="center" shrinkToFit="1"/>
    </xf>
    <xf numFmtId="0" fontId="18" fillId="10" borderId="23" xfId="0" applyFont="1" applyFill="1" applyBorder="1" applyAlignment="1">
      <alignment horizontal="center" vertical="center" textRotation="255" shrinkToFit="1"/>
    </xf>
    <xf numFmtId="0" fontId="18" fillId="10" borderId="24" xfId="0" applyFont="1" applyFill="1" applyBorder="1" applyAlignment="1">
      <alignment horizontal="center" vertical="center" textRotation="255" shrinkToFit="1"/>
    </xf>
    <xf numFmtId="0" fontId="27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 vertical="top" wrapText="1"/>
    </xf>
    <xf numFmtId="0" fontId="31" fillId="2" borderId="0" xfId="0" applyFont="1" applyFill="1" applyAlignment="1">
      <alignment horizontal="center" vertical="top"/>
    </xf>
    <xf numFmtId="0" fontId="18" fillId="2" borderId="25" xfId="0" applyFont="1" applyFill="1" applyBorder="1" applyAlignment="1">
      <alignment horizontal="center" vertical="center" textRotation="255" shrinkToFit="1"/>
    </xf>
    <xf numFmtId="0" fontId="25" fillId="10" borderId="36" xfId="0" applyFont="1" applyFill="1" applyBorder="1" applyAlignment="1">
      <alignment horizontal="center" vertical="center" shrinkToFit="1"/>
    </xf>
    <xf numFmtId="0" fontId="25" fillId="10" borderId="37" xfId="0" applyFont="1" applyFill="1" applyBorder="1" applyAlignment="1">
      <alignment horizontal="center" vertical="center" shrinkToFit="1"/>
    </xf>
    <xf numFmtId="0" fontId="25" fillId="10" borderId="38" xfId="0" applyFont="1" applyFill="1" applyBorder="1" applyAlignment="1">
      <alignment horizontal="center" vertical="center" shrinkToFit="1"/>
    </xf>
    <xf numFmtId="0" fontId="18" fillId="10" borderId="25" xfId="0" applyFont="1" applyFill="1" applyBorder="1" applyAlignment="1">
      <alignment horizontal="center" vertical="center" textRotation="255" shrinkToFit="1"/>
    </xf>
    <xf numFmtId="0" fontId="33" fillId="2" borderId="47" xfId="0" applyFont="1" applyFill="1" applyBorder="1" applyAlignment="1">
      <alignment horizontal="right" vertical="center"/>
    </xf>
    <xf numFmtId="0" fontId="23" fillId="2" borderId="48" xfId="0" applyFont="1" applyFill="1" applyBorder="1" applyAlignment="1">
      <alignment horizontal="center" vertical="center" shrinkToFit="1"/>
    </xf>
    <xf numFmtId="0" fontId="23" fillId="2" borderId="50" xfId="0" applyFont="1" applyFill="1" applyBorder="1" applyAlignment="1">
      <alignment horizontal="center" vertical="center" shrinkToFit="1"/>
    </xf>
    <xf numFmtId="0" fontId="23" fillId="2" borderId="98" xfId="0" applyFont="1" applyFill="1" applyBorder="1" applyAlignment="1">
      <alignment horizontal="center" vertical="center" shrinkToFit="1"/>
    </xf>
    <xf numFmtId="0" fontId="23" fillId="2" borderId="97" xfId="0" applyFont="1" applyFill="1" applyBorder="1" applyAlignment="1">
      <alignment horizontal="center" vertical="center" shrinkToFit="1"/>
    </xf>
    <xf numFmtId="0" fontId="25" fillId="2" borderId="87" xfId="0" applyFont="1" applyFill="1" applyBorder="1" applyAlignment="1">
      <alignment horizontal="center" vertical="center" textRotation="255" shrinkToFit="1"/>
    </xf>
    <xf numFmtId="0" fontId="25" fillId="2" borderId="88" xfId="0" applyFont="1" applyFill="1" applyBorder="1" applyAlignment="1">
      <alignment horizontal="center" vertical="center" textRotation="255" shrinkToFit="1"/>
    </xf>
    <xf numFmtId="0" fontId="23" fillId="2" borderId="53" xfId="0" applyFont="1" applyFill="1" applyBorder="1" applyAlignment="1">
      <alignment horizontal="center" vertical="center" shrinkToFit="1"/>
    </xf>
    <xf numFmtId="0" fontId="23" fillId="2" borderId="46" xfId="0" applyFont="1" applyFill="1" applyBorder="1" applyAlignment="1">
      <alignment horizontal="center" vertical="center" shrinkToFit="1"/>
    </xf>
    <xf numFmtId="0" fontId="25" fillId="2" borderId="89" xfId="0" applyFont="1" applyFill="1" applyBorder="1" applyAlignment="1">
      <alignment horizontal="center" vertical="center" textRotation="255" shrinkToFit="1"/>
    </xf>
    <xf numFmtId="0" fontId="25" fillId="11" borderId="36" xfId="0" applyFont="1" applyFill="1" applyBorder="1" applyAlignment="1">
      <alignment horizontal="center" vertical="center" shrinkToFit="1"/>
    </xf>
    <xf numFmtId="0" fontId="25" fillId="11" borderId="37" xfId="0" applyFont="1" applyFill="1" applyBorder="1" applyAlignment="1">
      <alignment horizontal="center" vertical="center" shrinkToFit="1"/>
    </xf>
    <xf numFmtId="0" fontId="25" fillId="11" borderId="38" xfId="0" applyFont="1" applyFill="1" applyBorder="1" applyAlignment="1">
      <alignment horizontal="center" vertical="center" shrinkToFit="1"/>
    </xf>
    <xf numFmtId="0" fontId="18" fillId="11" borderId="23" xfId="0" applyFont="1" applyFill="1" applyBorder="1" applyAlignment="1">
      <alignment horizontal="center" vertical="center" textRotation="255" shrinkToFit="1"/>
    </xf>
    <xf numFmtId="0" fontId="18" fillId="11" borderId="24" xfId="0" applyFont="1" applyFill="1" applyBorder="1" applyAlignment="1">
      <alignment horizontal="center" vertical="center" textRotation="255" shrinkToFit="1"/>
    </xf>
    <xf numFmtId="0" fontId="18" fillId="11" borderId="25" xfId="0" applyFont="1" applyFill="1" applyBorder="1" applyAlignment="1">
      <alignment horizontal="center" vertical="center" textRotation="255" shrinkToFit="1"/>
    </xf>
    <xf numFmtId="182" fontId="14" fillId="2" borderId="0" xfId="0" applyNumberFormat="1" applyFont="1" applyFill="1" applyAlignment="1">
      <alignment horizontal="right" vertical="center" shrinkToFit="1"/>
    </xf>
    <xf numFmtId="181" fontId="32" fillId="2" borderId="0" xfId="0" applyNumberFormat="1" applyFont="1" applyFill="1" applyAlignment="1">
      <alignment horizontal="center" vertical="center" shrinkToFit="1"/>
    </xf>
    <xf numFmtId="20" fontId="17" fillId="2" borderId="0" xfId="0" applyNumberFormat="1" applyFont="1" applyFill="1" applyAlignment="1">
      <alignment horizontal="center" vertical="center"/>
    </xf>
    <xf numFmtId="20" fontId="17" fillId="2" borderId="11" xfId="0" applyNumberFormat="1" applyFont="1" applyFill="1" applyBorder="1" applyAlignment="1">
      <alignment horizontal="center" vertical="center" shrinkToFit="1"/>
    </xf>
    <xf numFmtId="178" fontId="14" fillId="2" borderId="0" xfId="0" applyNumberFormat="1" applyFont="1" applyFill="1" applyAlignment="1">
      <alignment horizontal="center" vertical="center" wrapText="1" shrinkToFit="1"/>
    </xf>
    <xf numFmtId="0" fontId="25" fillId="14" borderId="24" xfId="0" applyFont="1" applyFill="1" applyBorder="1" applyAlignment="1">
      <alignment horizontal="center" vertical="center" shrinkToFit="1"/>
    </xf>
    <xf numFmtId="0" fontId="25" fillId="14" borderId="23" xfId="0" applyFont="1" applyFill="1" applyBorder="1" applyAlignment="1">
      <alignment horizontal="center" vertical="center" shrinkToFit="1"/>
    </xf>
    <xf numFmtId="0" fontId="25" fillId="14" borderId="25" xfId="0" applyFont="1" applyFill="1" applyBorder="1" applyAlignment="1">
      <alignment horizontal="center" vertical="center" shrinkToFit="1"/>
    </xf>
    <xf numFmtId="0" fontId="18" fillId="14" borderId="24" xfId="0" applyFont="1" applyFill="1" applyBorder="1" applyAlignment="1">
      <alignment horizontal="center" vertical="center" textRotation="255" shrinkToFit="1"/>
    </xf>
    <xf numFmtId="0" fontId="18" fillId="14" borderId="23" xfId="0" applyFont="1" applyFill="1" applyBorder="1" applyAlignment="1">
      <alignment horizontal="center" vertical="center" textRotation="255" shrinkToFit="1"/>
    </xf>
    <xf numFmtId="0" fontId="18" fillId="14" borderId="25" xfId="0" applyFont="1" applyFill="1" applyBorder="1" applyAlignment="1">
      <alignment horizontal="center" vertical="center" textRotation="255" shrinkToFit="1"/>
    </xf>
    <xf numFmtId="0" fontId="10" fillId="2" borderId="0" xfId="0" applyFont="1" applyFill="1" applyAlignment="1">
      <alignment vertical="top"/>
    </xf>
    <xf numFmtId="0" fontId="10" fillId="2" borderId="6" xfId="0" applyFont="1" applyFill="1" applyBorder="1" applyAlignment="1">
      <alignment vertical="top"/>
    </xf>
    <xf numFmtId="38" fontId="39" fillId="2" borderId="78" xfId="1" applyFont="1" applyFill="1" applyBorder="1" applyAlignment="1">
      <alignment horizontal="center" vertical="center" shrinkToFit="1"/>
    </xf>
    <xf numFmtId="38" fontId="39" fillId="2" borderId="82" xfId="1" applyFont="1" applyFill="1" applyBorder="1" applyAlignment="1">
      <alignment horizontal="center" vertical="center" shrinkToFit="1"/>
    </xf>
    <xf numFmtId="38" fontId="39" fillId="2" borderId="80" xfId="1" applyFont="1" applyFill="1" applyBorder="1" applyAlignment="1">
      <alignment horizontal="center" vertical="center" shrinkToFit="1"/>
    </xf>
    <xf numFmtId="38" fontId="39" fillId="2" borderId="79" xfId="1" applyFont="1" applyFill="1" applyBorder="1" applyAlignment="1">
      <alignment horizontal="center" vertical="center" shrinkToFit="1"/>
    </xf>
    <xf numFmtId="38" fontId="39" fillId="2" borderId="83" xfId="1" applyFont="1" applyFill="1" applyBorder="1" applyAlignment="1">
      <alignment horizontal="center" vertical="center" shrinkToFit="1"/>
    </xf>
    <xf numFmtId="38" fontId="39" fillId="2" borderId="91" xfId="1" applyFont="1" applyFill="1" applyBorder="1" applyAlignment="1">
      <alignment horizontal="center" vertical="center" shrinkToFit="1"/>
    </xf>
    <xf numFmtId="38" fontId="39" fillId="2" borderId="94" xfId="1" applyFont="1" applyFill="1" applyBorder="1" applyAlignment="1">
      <alignment horizontal="center" vertical="center" shrinkToFit="1"/>
    </xf>
    <xf numFmtId="38" fontId="39" fillId="2" borderId="81" xfId="1" applyFont="1" applyFill="1" applyBorder="1" applyAlignment="1">
      <alignment horizontal="center" vertical="center" shrinkToFit="1"/>
    </xf>
    <xf numFmtId="176" fontId="43" fillId="2" borderId="10" xfId="0" applyNumberFormat="1" applyFont="1" applyFill="1" applyBorder="1" applyAlignment="1">
      <alignment horizontal="center" vertical="center" shrinkToFit="1"/>
    </xf>
    <xf numFmtId="176" fontId="43" fillId="2" borderId="2" xfId="0" applyNumberFormat="1" applyFont="1" applyFill="1" applyBorder="1" applyAlignment="1">
      <alignment horizontal="center" vertical="center" shrinkToFit="1"/>
    </xf>
    <xf numFmtId="176" fontId="43" fillId="2" borderId="14" xfId="0" applyNumberFormat="1" applyFont="1" applyFill="1" applyBorder="1" applyAlignment="1">
      <alignment horizontal="center" vertical="center" shrinkToFit="1"/>
    </xf>
    <xf numFmtId="176" fontId="43" fillId="2" borderId="13" xfId="0" applyNumberFormat="1" applyFont="1" applyFill="1" applyBorder="1" applyAlignment="1">
      <alignment horizontal="center" vertical="center" shrinkToFit="1"/>
    </xf>
    <xf numFmtId="176" fontId="43" fillId="2" borderId="8" xfId="0" applyNumberFormat="1" applyFont="1" applyFill="1" applyBorder="1" applyAlignment="1">
      <alignment horizontal="center" vertical="center" shrinkToFit="1"/>
    </xf>
  </cellXfs>
  <cellStyles count="15">
    <cellStyle name="桁区切り" xfId="1" builtinId="6"/>
    <cellStyle name="桁区切り 2" xfId="2" xr:uid="{00000000-0005-0000-0000-000001000000}"/>
    <cellStyle name="桁区切り 2 2" xfId="11" xr:uid="{00000000-0005-0000-0000-000002000000}"/>
    <cellStyle name="桁区切り 3" xfId="3" xr:uid="{00000000-0005-0000-0000-000003000000}"/>
    <cellStyle name="桁区切り 4" xfId="14" xr:uid="{00000000-0005-0000-0000-000004000000}"/>
    <cellStyle name="通貨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 3" xfId="8" xr:uid="{00000000-0005-0000-0000-00000A000000}"/>
    <cellStyle name="標準 3" xfId="9" xr:uid="{00000000-0005-0000-0000-00000B000000}"/>
    <cellStyle name="標準 4" xfId="10" xr:uid="{00000000-0005-0000-0000-00000C000000}"/>
    <cellStyle name="標準 5" xfId="12" xr:uid="{00000000-0005-0000-0000-00000D000000}"/>
    <cellStyle name="標準 5 2" xfId="13" xr:uid="{00000000-0005-0000-0000-00000E000000}"/>
  </cellStyles>
  <dxfs count="0"/>
  <tableStyles count="0" defaultTableStyle="TableStyleMedium2" defaultPivotStyle="PivotStyleLight16"/>
  <colors>
    <mruColors>
      <color rgb="FFFFA3A3"/>
      <color rgb="FF99FF33"/>
      <color rgb="FF0000FF"/>
      <color rgb="FFFECEE8"/>
      <color rgb="FFF4FE76"/>
      <color rgb="FFBFF7CB"/>
      <color rgb="FFFFFFA7"/>
      <color rgb="FFE1FFE1"/>
      <color rgb="FFD2FEE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</xdr:colOff>
      <xdr:row>4</xdr:row>
      <xdr:rowOff>140970</xdr:rowOff>
    </xdr:from>
    <xdr:to>
      <xdr:col>33</xdr:col>
      <xdr:colOff>3810</xdr:colOff>
      <xdr:row>7</xdr:row>
      <xdr:rowOff>125730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BFE6DD0-6B94-48C6-9102-61E24DA34211}"/>
            </a:ext>
          </a:extLst>
        </xdr:cNvPr>
        <xdr:cNvGrpSpPr/>
      </xdr:nvGrpSpPr>
      <xdr:grpSpPr>
        <a:xfrm>
          <a:off x="10535921" y="1492250"/>
          <a:ext cx="288289" cy="868680"/>
          <a:chOff x="13182601" y="1626870"/>
          <a:chExt cx="293369" cy="73914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3645778E-1482-313E-99F9-E7C20D465663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97E87193-3DB7-1624-0690-38A9FB9B2247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A6FE9F7C-B03F-9A95-D774-254B27A533E8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E1F0636D-972A-E6D4-0791-881E3D704900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0</xdr:colOff>
      <xdr:row>12</xdr:row>
      <xdr:rowOff>140970</xdr:rowOff>
    </xdr:from>
    <xdr:to>
      <xdr:col>33</xdr:col>
      <xdr:colOff>3809</xdr:colOff>
      <xdr:row>15</xdr:row>
      <xdr:rowOff>125730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D6DC16E-6404-4A7A-AB95-E5F0B68CEA26}"/>
            </a:ext>
          </a:extLst>
        </xdr:cNvPr>
        <xdr:cNvGrpSpPr/>
      </xdr:nvGrpSpPr>
      <xdr:grpSpPr>
        <a:xfrm>
          <a:off x="10535920" y="3849370"/>
          <a:ext cx="288289" cy="868680"/>
          <a:chOff x="13182601" y="1626870"/>
          <a:chExt cx="293369" cy="739140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3C5E2B75-A4D8-A579-8C7C-DB5E0501C64B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FA25D8D8-8805-7F47-E8A1-1967FB034B6F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92DE06B7-B7D5-B85D-76AB-3DFC55BFB8D1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F80FA0E1-934C-EAF9-C246-FF672EC5F1B6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0</xdr:colOff>
      <xdr:row>8</xdr:row>
      <xdr:rowOff>140970</xdr:rowOff>
    </xdr:from>
    <xdr:to>
      <xdr:col>33</xdr:col>
      <xdr:colOff>3809</xdr:colOff>
      <xdr:row>11</xdr:row>
      <xdr:rowOff>125730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93E4F13-133C-47E3-B7E0-F010E44099F8}"/>
            </a:ext>
          </a:extLst>
        </xdr:cNvPr>
        <xdr:cNvGrpSpPr/>
      </xdr:nvGrpSpPr>
      <xdr:grpSpPr>
        <a:xfrm>
          <a:off x="10535920" y="2670810"/>
          <a:ext cx="288289" cy="868680"/>
          <a:chOff x="13182601" y="1626870"/>
          <a:chExt cx="293369" cy="739140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D59C1F0D-9BAD-E6FB-9D52-6121871B9BBF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E7B27CE6-C6C2-B395-F13D-7417B2BEABA4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4812A66-26C6-4879-CC0C-E564B6ACB5D4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DD1B17A6-C77F-A9E4-7065-A1ECB8B10F78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0</xdr:colOff>
      <xdr:row>16</xdr:row>
      <xdr:rowOff>140970</xdr:rowOff>
    </xdr:from>
    <xdr:to>
      <xdr:col>33</xdr:col>
      <xdr:colOff>3809</xdr:colOff>
      <xdr:row>19</xdr:row>
      <xdr:rowOff>125730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F4059D76-E542-4894-8E95-5DD5C6CB420C}"/>
            </a:ext>
          </a:extLst>
        </xdr:cNvPr>
        <xdr:cNvGrpSpPr/>
      </xdr:nvGrpSpPr>
      <xdr:grpSpPr>
        <a:xfrm>
          <a:off x="10535920" y="5027930"/>
          <a:ext cx="288289" cy="868680"/>
          <a:chOff x="13182601" y="1626870"/>
          <a:chExt cx="293369" cy="739140"/>
        </a:xfrm>
      </xdr:grpSpPr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8A485F41-8B50-695E-8B2D-82D079216781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4E2FD259-BB54-1471-D9AF-B69A9E9D86A8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51978804-013F-5D77-E0F4-87E673D5CBAD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FAB7BA65-BA2A-082A-65F1-F396CFF05278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0</xdr:colOff>
      <xdr:row>20</xdr:row>
      <xdr:rowOff>140970</xdr:rowOff>
    </xdr:from>
    <xdr:to>
      <xdr:col>33</xdr:col>
      <xdr:colOff>3809</xdr:colOff>
      <xdr:row>23</xdr:row>
      <xdr:rowOff>125730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1D433C87-CB29-482F-BB34-04B7047D4477}"/>
            </a:ext>
          </a:extLst>
        </xdr:cNvPr>
        <xdr:cNvGrpSpPr/>
      </xdr:nvGrpSpPr>
      <xdr:grpSpPr>
        <a:xfrm>
          <a:off x="10535920" y="6206490"/>
          <a:ext cx="288289" cy="868680"/>
          <a:chOff x="13182601" y="1626870"/>
          <a:chExt cx="293369" cy="739140"/>
        </a:xfrm>
      </xdr:grpSpPr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AC69DF33-0531-FC87-294B-D47B6F67DD11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2A82CF71-2BC5-9914-F115-4EBB31406EBC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68BD63E0-3722-89AB-8F09-297AD8BCB262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B6EBD5A0-337C-BB61-AF20-06FC0D0408B7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0</xdr:colOff>
      <xdr:row>24</xdr:row>
      <xdr:rowOff>140970</xdr:rowOff>
    </xdr:from>
    <xdr:to>
      <xdr:col>33</xdr:col>
      <xdr:colOff>3809</xdr:colOff>
      <xdr:row>27</xdr:row>
      <xdr:rowOff>125730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329F201E-6A00-4E83-BD80-C2F5CBFA54E0}"/>
            </a:ext>
          </a:extLst>
        </xdr:cNvPr>
        <xdr:cNvGrpSpPr/>
      </xdr:nvGrpSpPr>
      <xdr:grpSpPr>
        <a:xfrm>
          <a:off x="10535920" y="7385050"/>
          <a:ext cx="288289" cy="868680"/>
          <a:chOff x="13182601" y="1626870"/>
          <a:chExt cx="293369" cy="739140"/>
        </a:xfrm>
      </xdr:grpSpPr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60238952-E380-333D-A4F1-EA4B907025C6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F1AC4FAB-FBDB-CE53-F751-44BD072D268B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8EDC3F8F-497D-633E-D694-D2D897E1B5EF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72536503-C73B-2B73-AFF6-C54821C326F0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0</xdr:colOff>
      <xdr:row>28</xdr:row>
      <xdr:rowOff>140970</xdr:rowOff>
    </xdr:from>
    <xdr:to>
      <xdr:col>33</xdr:col>
      <xdr:colOff>3809</xdr:colOff>
      <xdr:row>31</xdr:row>
      <xdr:rowOff>125730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D6C660D6-570D-49AD-97E0-D4B288D3793C}"/>
            </a:ext>
          </a:extLst>
        </xdr:cNvPr>
        <xdr:cNvGrpSpPr/>
      </xdr:nvGrpSpPr>
      <xdr:grpSpPr>
        <a:xfrm>
          <a:off x="10535920" y="8563610"/>
          <a:ext cx="288289" cy="868680"/>
          <a:chOff x="13182601" y="1626870"/>
          <a:chExt cx="293369" cy="739140"/>
        </a:xfrm>
      </xdr:grpSpPr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C876B8B8-33A5-0D12-4D4A-56C97D1B3031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15D2622E-E4A6-3C58-F373-B9A32511E8CA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ACD4EB54-70FE-56ED-E22D-110FFEF4B907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FD0C6A43-5F91-173E-5FB0-E7A09C7D4CB2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</xdr:colOff>
      <xdr:row>32</xdr:row>
      <xdr:rowOff>140970</xdr:rowOff>
    </xdr:from>
    <xdr:to>
      <xdr:col>33</xdr:col>
      <xdr:colOff>3810</xdr:colOff>
      <xdr:row>35</xdr:row>
      <xdr:rowOff>125730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E3CBE0BB-7A41-4305-B9CC-3087A5BC60FC}"/>
            </a:ext>
          </a:extLst>
        </xdr:cNvPr>
        <xdr:cNvGrpSpPr/>
      </xdr:nvGrpSpPr>
      <xdr:grpSpPr>
        <a:xfrm>
          <a:off x="10535921" y="9742170"/>
          <a:ext cx="288289" cy="868680"/>
          <a:chOff x="13182601" y="1626870"/>
          <a:chExt cx="293369" cy="739140"/>
        </a:xfrm>
      </xdr:grpSpPr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A20A594-0C5D-BF53-0909-80D88B608C4D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6A64B013-D25E-E280-AC51-11AE06A567A9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6CE67FFC-7497-EBF4-2CD6-F727446A2C7E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6A26D574-7B1D-26FE-7108-5DC93907CE4A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22</xdr:col>
      <xdr:colOff>27940</xdr:colOff>
      <xdr:row>47</xdr:row>
      <xdr:rowOff>162560</xdr:rowOff>
    </xdr:from>
    <xdr:to>
      <xdr:col>28</xdr:col>
      <xdr:colOff>20320</xdr:colOff>
      <xdr:row>51</xdr:row>
      <xdr:rowOff>91440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BDA825E-D015-42C7-BEFD-5FCA8D24A50F}"/>
            </a:ext>
          </a:extLst>
        </xdr:cNvPr>
        <xdr:cNvSpPr txBox="1"/>
      </xdr:nvSpPr>
      <xdr:spPr>
        <a:xfrm>
          <a:off x="8094980" y="14041120"/>
          <a:ext cx="723900" cy="61976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昼食</a:t>
          </a:r>
          <a:endParaRPr kumimoji="1" lang="en-US" altLang="ja-JP" sz="1200" b="0">
            <a:solidFill>
              <a:srgbClr val="FF0000"/>
            </a:solidFill>
          </a:endParaRPr>
        </a:p>
        <a:p>
          <a:pPr algn="ctr"/>
          <a:r>
            <a:rPr kumimoji="1" lang="ja-JP" altLang="en-US" sz="1200" b="0">
              <a:solidFill>
                <a:srgbClr val="FF0000"/>
              </a:solidFill>
            </a:rPr>
            <a:t>約</a:t>
          </a:r>
          <a:r>
            <a:rPr kumimoji="1" lang="en-US" altLang="ja-JP" sz="1200" b="0">
              <a:solidFill>
                <a:srgbClr val="FF0000"/>
              </a:solidFill>
            </a:rPr>
            <a:t>30</a:t>
          </a:r>
          <a:r>
            <a:rPr kumimoji="1" lang="ja-JP" altLang="en-US" sz="1200" b="0">
              <a:solidFill>
                <a:srgbClr val="FF0000"/>
              </a:solidFill>
            </a:rPr>
            <a:t>分</a:t>
          </a:r>
          <a:endParaRPr kumimoji="1" lang="en-US" altLang="ja-JP" sz="1200" b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10</xdr:col>
      <xdr:colOff>10160</xdr:colOff>
      <xdr:row>44</xdr:row>
      <xdr:rowOff>91440</xdr:rowOff>
    </xdr:from>
    <xdr:to>
      <xdr:col>11</xdr:col>
      <xdr:colOff>589280</xdr:colOff>
      <xdr:row>45</xdr:row>
      <xdr:rowOff>40640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B6CF06F-7A68-4CC5-B8D1-FDEE177B9CDA}"/>
            </a:ext>
          </a:extLst>
        </xdr:cNvPr>
        <xdr:cNvSpPr txBox="1"/>
      </xdr:nvSpPr>
      <xdr:spPr>
        <a:xfrm>
          <a:off x="3393440" y="13329920"/>
          <a:ext cx="1239520" cy="2438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休憩約</a:t>
          </a:r>
          <a:r>
            <a:rPr kumimoji="1" lang="en-US" altLang="ja-JP" sz="1200" b="0">
              <a:solidFill>
                <a:srgbClr val="FF0000"/>
              </a:solidFill>
            </a:rPr>
            <a:t>30</a:t>
          </a:r>
          <a:r>
            <a:rPr kumimoji="1" lang="ja-JP" altLang="en-US" sz="1200" b="0">
              <a:solidFill>
                <a:srgbClr val="FF0000"/>
              </a:solidFill>
            </a:rPr>
            <a:t>分</a:t>
          </a:r>
          <a:endParaRPr kumimoji="1" lang="en-US" altLang="ja-JP" sz="1200" b="0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721360</xdr:colOff>
      <xdr:row>36</xdr:row>
      <xdr:rowOff>193040</xdr:rowOff>
    </xdr:from>
    <xdr:to>
      <xdr:col>32</xdr:col>
      <xdr:colOff>135889</xdr:colOff>
      <xdr:row>39</xdr:row>
      <xdr:rowOff>177800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A2969D96-5699-473E-B8BE-17D08B0ED8E9}"/>
            </a:ext>
          </a:extLst>
        </xdr:cNvPr>
        <xdr:cNvGrpSpPr/>
      </xdr:nvGrpSpPr>
      <xdr:grpSpPr>
        <a:xfrm>
          <a:off x="10525760" y="10972800"/>
          <a:ext cx="288289" cy="868680"/>
          <a:chOff x="13182601" y="1626870"/>
          <a:chExt cx="293369" cy="739140"/>
        </a:xfrm>
      </xdr:grpSpPr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52EF54C8-A329-1D71-FC9F-8224D50516C5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47EA1A79-337D-3C9E-EB74-21E25B032AE9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77840120-6F73-48BE-7857-349B33367CD3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4B237263-7492-04A2-797B-0D762CE09EC2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0</xdr:colOff>
      <xdr:row>40</xdr:row>
      <xdr:rowOff>193040</xdr:rowOff>
    </xdr:from>
    <xdr:to>
      <xdr:col>33</xdr:col>
      <xdr:colOff>3809</xdr:colOff>
      <xdr:row>43</xdr:row>
      <xdr:rowOff>177800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26A94DCC-7B95-4355-97A1-F361A8EF9EAF}"/>
            </a:ext>
          </a:extLst>
        </xdr:cNvPr>
        <xdr:cNvGrpSpPr/>
      </xdr:nvGrpSpPr>
      <xdr:grpSpPr>
        <a:xfrm>
          <a:off x="10535920" y="12151360"/>
          <a:ext cx="288289" cy="868680"/>
          <a:chOff x="13182601" y="1626870"/>
          <a:chExt cx="293369" cy="739140"/>
        </a:xfrm>
      </xdr:grpSpPr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75ECE8B9-8221-F044-419A-A66B106B9C99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93920145-3636-D2B2-FB1E-BC8F143990A5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CD1A1F46-0764-D545-DECC-DE4A90698FA6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3ABE35EA-1E63-D6DE-4AEF-D4B7F920B478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31</xdr:col>
      <xdr:colOff>20320</xdr:colOff>
      <xdr:row>44</xdr:row>
      <xdr:rowOff>142239</xdr:rowOff>
    </xdr:from>
    <xdr:to>
      <xdr:col>38</xdr:col>
      <xdr:colOff>91440</xdr:colOff>
      <xdr:row>52</xdr:row>
      <xdr:rowOff>121918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EC31BC88-DB6E-1105-49C3-F0C94FC10E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6" t="19788" r="8470" b="8457"/>
        <a:stretch/>
      </xdr:blipFill>
      <xdr:spPr>
        <a:xfrm>
          <a:off x="10556240" y="13279119"/>
          <a:ext cx="3474720" cy="162559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45</xdr:row>
      <xdr:rowOff>69592</xdr:rowOff>
    </xdr:from>
    <xdr:to>
      <xdr:col>17</xdr:col>
      <xdr:colOff>254000</xdr:colOff>
      <xdr:row>52</xdr:row>
      <xdr:rowOff>13334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47E0EBCB-4F2A-937D-15CE-9A53283E17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91"/>
        <a:stretch/>
      </xdr:blipFill>
      <xdr:spPr>
        <a:xfrm>
          <a:off x="2479040" y="13582392"/>
          <a:ext cx="2895600" cy="1295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5133E-782B-4599-9E7C-D94FD1E63ED0}">
  <sheetPr>
    <pageSetUpPr fitToPage="1"/>
  </sheetPr>
  <dimension ref="A1:BM62"/>
  <sheetViews>
    <sheetView tabSelected="1" view="pageBreakPreview" zoomScale="75" zoomScaleNormal="50" zoomScaleSheetLayoutView="75" workbookViewId="0"/>
  </sheetViews>
  <sheetFormatPr defaultColWidth="9" defaultRowHeight="18" customHeight="1" x14ac:dyDescent="0.2"/>
  <cols>
    <col min="1" max="2" width="5.109375" style="18" customWidth="1"/>
    <col min="3" max="3" width="9.77734375" style="27" customWidth="1"/>
    <col min="4" max="4" width="10.6640625" style="27" customWidth="1"/>
    <col min="5" max="5" width="1.33203125" style="18" customWidth="1"/>
    <col min="6" max="7" width="1.33203125" style="85" customWidth="1"/>
    <col min="8" max="8" width="1.33203125" style="18" customWidth="1"/>
    <col min="9" max="9" width="1.33203125" style="49" customWidth="1"/>
    <col min="10" max="10" width="10.21875" style="24" customWidth="1"/>
    <col min="11" max="11" width="9.6640625" style="24" customWidth="1"/>
    <col min="12" max="12" width="10.6640625" style="24" customWidth="1"/>
    <col min="13" max="13" width="1.33203125" style="18" customWidth="1"/>
    <col min="14" max="16" width="1.33203125" style="85" customWidth="1"/>
    <col min="17" max="17" width="1.33203125" style="49" customWidth="1"/>
    <col min="18" max="18" width="4.6640625" style="24" customWidth="1"/>
    <col min="19" max="19" width="11.88671875" style="16" customWidth="1"/>
    <col min="20" max="20" width="9.77734375" style="16" customWidth="1"/>
    <col min="21" max="21" width="10.6640625" style="16" customWidth="1"/>
    <col min="22" max="22" width="1.109375" style="18" customWidth="1"/>
    <col min="23" max="26" width="1.109375" style="85" customWidth="1"/>
    <col min="27" max="27" width="1.109375" style="49" customWidth="1"/>
    <col min="28" max="28" width="4.6640625" style="18" customWidth="1"/>
    <col min="29" max="29" width="9.6640625" style="16" customWidth="1"/>
    <col min="30" max="30" width="9.77734375" style="16" customWidth="1"/>
    <col min="31" max="31" width="10.6640625" style="16" customWidth="1"/>
    <col min="32" max="32" width="2.109375" style="24" customWidth="1"/>
    <col min="33" max="33" width="2.109375" style="16" customWidth="1"/>
    <col min="34" max="34" width="7.77734375" style="24" customWidth="1"/>
    <col min="35" max="35" width="9.77734375" style="24" customWidth="1"/>
    <col min="36" max="36" width="10.6640625" style="24" customWidth="1"/>
    <col min="37" max="37" width="16.21875" style="24" customWidth="1"/>
    <col min="38" max="38" width="0.88671875" style="24" customWidth="1"/>
    <col min="39" max="39" width="2.77734375" style="24" customWidth="1"/>
    <col min="40" max="40" width="4.6640625" style="20" customWidth="1"/>
    <col min="41" max="41" width="6.6640625" style="26" customWidth="1"/>
    <col min="42" max="42" width="9.77734375" style="24" customWidth="1"/>
    <col min="43" max="43" width="10.6640625" style="24" customWidth="1"/>
    <col min="44" max="44" width="5.21875" style="24" customWidth="1"/>
    <col min="45" max="45" width="8.21875" style="24" customWidth="1"/>
    <col min="46" max="46" width="9.77734375" style="24" customWidth="1"/>
    <col min="47" max="47" width="10.6640625" style="24" customWidth="1"/>
    <col min="48" max="49" width="5" style="24" customWidth="1"/>
    <col min="50" max="50" width="22.77734375" style="25" customWidth="1"/>
    <col min="51" max="51" width="26.88671875" style="25" customWidth="1"/>
    <col min="52" max="52" width="3" style="25" customWidth="1"/>
    <col min="53" max="53" width="9" style="25"/>
    <col min="66" max="16384" width="9" style="24"/>
  </cols>
  <sheetData>
    <row r="1" spans="1:53" ht="32.4" customHeight="1" x14ac:dyDescent="1.1000000000000001">
      <c r="A1" s="232" t="s">
        <v>134</v>
      </c>
      <c r="B1" s="44"/>
      <c r="L1" s="43"/>
      <c r="S1" s="39"/>
      <c r="AC1" s="39"/>
      <c r="AD1" s="39"/>
      <c r="AE1" s="39"/>
      <c r="AL1" s="62"/>
      <c r="AN1" s="81"/>
      <c r="AO1" s="80"/>
      <c r="AP1" s="80"/>
      <c r="AQ1" s="80"/>
      <c r="AR1" s="80"/>
      <c r="AS1" s="80"/>
      <c r="AT1" s="80"/>
      <c r="AU1" s="80"/>
    </row>
    <row r="2" spans="1:53" s="40" customFormat="1" ht="22.2" customHeight="1" x14ac:dyDescent="0.35">
      <c r="A2" s="42"/>
      <c r="C2" s="264" t="s">
        <v>144</v>
      </c>
      <c r="D2" s="264"/>
      <c r="E2" s="264"/>
      <c r="F2" s="264"/>
      <c r="G2" s="264"/>
      <c r="H2" s="264"/>
      <c r="I2" s="228"/>
      <c r="J2" s="53"/>
      <c r="K2" s="265"/>
      <c r="L2" s="266"/>
      <c r="M2" s="50"/>
      <c r="N2" s="231"/>
      <c r="O2" s="231"/>
      <c r="P2" s="231"/>
      <c r="Q2" s="228"/>
      <c r="R2" s="267" t="s">
        <v>145</v>
      </c>
      <c r="S2" s="267"/>
      <c r="T2" s="267"/>
      <c r="U2" s="267"/>
      <c r="V2" s="50"/>
      <c r="W2" s="231"/>
      <c r="X2" s="231"/>
      <c r="Y2" s="231"/>
      <c r="Z2" s="231"/>
      <c r="AA2" s="228"/>
      <c r="AB2" s="267" t="s">
        <v>146</v>
      </c>
      <c r="AC2" s="267"/>
      <c r="AD2" s="267"/>
      <c r="AE2" s="267"/>
      <c r="AH2" s="56"/>
      <c r="AI2" s="268"/>
      <c r="AJ2" s="269"/>
      <c r="AL2" s="79"/>
      <c r="AM2" s="204"/>
      <c r="AN2" s="251" t="s">
        <v>143</v>
      </c>
      <c r="AO2" s="251"/>
      <c r="AP2" s="251"/>
      <c r="AQ2" s="251"/>
      <c r="AR2" s="251"/>
      <c r="AS2" s="251"/>
      <c r="AX2" s="41"/>
      <c r="AY2" s="41"/>
      <c r="AZ2" s="41"/>
      <c r="BA2" s="41"/>
    </row>
    <row r="3" spans="1:53" s="40" customFormat="1" ht="25.2" customHeight="1" x14ac:dyDescent="0.35">
      <c r="A3" s="42"/>
      <c r="C3" s="264"/>
      <c r="D3" s="264"/>
      <c r="E3" s="264"/>
      <c r="F3" s="264"/>
      <c r="G3" s="264"/>
      <c r="H3" s="264"/>
      <c r="I3" s="228"/>
      <c r="J3" s="53"/>
      <c r="K3" s="229"/>
      <c r="L3" s="230"/>
      <c r="M3" s="50"/>
      <c r="N3" s="231"/>
      <c r="O3" s="231"/>
      <c r="P3" s="231"/>
      <c r="Q3" s="228"/>
      <c r="R3" s="267"/>
      <c r="S3" s="267"/>
      <c r="T3" s="267"/>
      <c r="U3" s="267"/>
      <c r="V3" s="50"/>
      <c r="W3" s="231"/>
      <c r="X3" s="231"/>
      <c r="Y3" s="231"/>
      <c r="Z3" s="231"/>
      <c r="AA3" s="228"/>
      <c r="AB3" s="267"/>
      <c r="AC3" s="267"/>
      <c r="AD3" s="267"/>
      <c r="AE3" s="267"/>
      <c r="AH3" s="56"/>
      <c r="AI3" s="82"/>
      <c r="AJ3" s="83"/>
      <c r="AL3" s="79"/>
      <c r="AM3" s="204"/>
      <c r="AN3" s="251"/>
      <c r="AO3" s="251"/>
      <c r="AP3" s="251"/>
      <c r="AQ3" s="251"/>
      <c r="AR3" s="251"/>
      <c r="AS3" s="251"/>
      <c r="AX3" s="41"/>
      <c r="AY3" s="41"/>
      <c r="AZ3" s="41"/>
      <c r="BA3" s="41"/>
    </row>
    <row r="4" spans="1:53" s="16" customFormat="1" ht="25.2" customHeight="1" thickBot="1" x14ac:dyDescent="0.4">
      <c r="A4" s="252" t="s">
        <v>19</v>
      </c>
      <c r="B4" s="252"/>
      <c r="C4" s="253">
        <v>3</v>
      </c>
      <c r="D4" s="253"/>
      <c r="E4" s="50"/>
      <c r="F4" s="85"/>
      <c r="G4" s="85"/>
      <c r="H4" s="18"/>
      <c r="I4" s="49"/>
      <c r="J4" s="129"/>
      <c r="K4" s="129"/>
      <c r="L4" s="129"/>
      <c r="M4" s="18"/>
      <c r="N4" s="85"/>
      <c r="O4" s="85"/>
      <c r="P4" s="85"/>
      <c r="Q4" s="49"/>
      <c r="R4" s="86" t="s">
        <v>19</v>
      </c>
      <c r="S4" s="38"/>
      <c r="T4" s="254">
        <v>3</v>
      </c>
      <c r="U4" s="254"/>
      <c r="V4" s="50"/>
      <c r="W4" s="85"/>
      <c r="X4" s="85"/>
      <c r="Y4" s="85"/>
      <c r="Z4" s="85"/>
      <c r="AA4" s="49"/>
      <c r="AB4" s="86" t="s">
        <v>19</v>
      </c>
      <c r="AC4" s="37"/>
      <c r="AD4" s="254">
        <v>3</v>
      </c>
      <c r="AE4" s="254"/>
      <c r="AH4" s="255" t="s">
        <v>25</v>
      </c>
      <c r="AI4" s="256"/>
      <c r="AJ4" s="256"/>
      <c r="AK4" s="248" t="s">
        <v>139</v>
      </c>
      <c r="AL4" s="78"/>
      <c r="AM4" s="77"/>
      <c r="AN4" s="86" t="s">
        <v>19</v>
      </c>
      <c r="AO4" s="26"/>
      <c r="AX4" s="25"/>
      <c r="AY4" s="25"/>
      <c r="AZ4" s="25"/>
      <c r="BA4" s="25"/>
    </row>
    <row r="5" spans="1:53" ht="23.55" customHeight="1" thickTop="1" thickBot="1" x14ac:dyDescent="0.25">
      <c r="A5" s="20">
        <v>1</v>
      </c>
      <c r="B5" s="257" t="s">
        <v>26</v>
      </c>
      <c r="C5" s="101" t="s">
        <v>66</v>
      </c>
      <c r="D5" s="47" t="s">
        <v>76</v>
      </c>
      <c r="F5" s="84" t="s">
        <v>26</v>
      </c>
      <c r="G5" s="84" t="s">
        <v>51</v>
      </c>
      <c r="H5" s="84">
        <v>1</v>
      </c>
      <c r="I5" s="51" t="s">
        <v>6</v>
      </c>
      <c r="J5" s="220" t="str">
        <f t="shared" ref="J5:J44" si="0">F5&amp;G5&amp;H5&amp;I5</f>
        <v>Ａ-1位</v>
      </c>
      <c r="K5" s="101" t="s">
        <v>66</v>
      </c>
      <c r="L5" s="47" t="s">
        <v>76</v>
      </c>
      <c r="N5" s="84" t="s">
        <v>55</v>
      </c>
      <c r="O5" s="84" t="s">
        <v>51</v>
      </c>
      <c r="P5" s="84">
        <v>1</v>
      </c>
      <c r="Q5" s="51" t="s">
        <v>6</v>
      </c>
      <c r="R5" s="259" t="s">
        <v>16</v>
      </c>
      <c r="S5" s="211" t="str">
        <f t="shared" ref="S5:S44" si="1">N5&amp;O5&amp;P5&amp;Q5</f>
        <v>Ａ-1位</v>
      </c>
      <c r="T5" s="101" t="s">
        <v>66</v>
      </c>
      <c r="U5" s="47" t="s">
        <v>76</v>
      </c>
      <c r="X5" s="84" t="s">
        <v>16</v>
      </c>
      <c r="Y5" s="84" t="s">
        <v>51</v>
      </c>
      <c r="Z5" s="84">
        <v>1</v>
      </c>
      <c r="AA5" s="51" t="s">
        <v>6</v>
      </c>
      <c r="AB5" s="262" t="s">
        <v>8</v>
      </c>
      <c r="AC5" s="211" t="str">
        <f t="shared" ref="AC5:AC44" si="2">X5&amp;Y5&amp;Z5&amp;AA5</f>
        <v>①-1位</v>
      </c>
      <c r="AD5" s="139" t="s">
        <v>52</v>
      </c>
      <c r="AE5" s="133" t="s">
        <v>53</v>
      </c>
      <c r="AH5" s="312">
        <v>1</v>
      </c>
      <c r="AI5" s="93" t="s">
        <v>112</v>
      </c>
      <c r="AJ5" s="100" t="s">
        <v>101</v>
      </c>
      <c r="AK5" s="248"/>
      <c r="AL5" s="73"/>
      <c r="AM5" s="65"/>
      <c r="AN5" s="280" t="s">
        <v>26</v>
      </c>
      <c r="AO5" s="304">
        <f>AH5</f>
        <v>1</v>
      </c>
      <c r="AP5" s="122" t="s">
        <v>112</v>
      </c>
      <c r="AQ5" s="123" t="s">
        <v>101</v>
      </c>
      <c r="AR5" s="275" t="s">
        <v>47</v>
      </c>
      <c r="AS5" s="282" t="str">
        <f>AN5&amp;AR5</f>
        <v>Ａ1位</v>
      </c>
      <c r="AT5" s="126" t="s">
        <v>73</v>
      </c>
      <c r="AU5" s="127" t="s">
        <v>102</v>
      </c>
      <c r="AV5" s="241" t="s">
        <v>110</v>
      </c>
      <c r="AW5" s="30"/>
    </row>
    <row r="6" spans="1:53" ht="23.55" customHeight="1" thickTop="1" thickBot="1" x14ac:dyDescent="0.25">
      <c r="A6" s="20">
        <v>2</v>
      </c>
      <c r="B6" s="258"/>
      <c r="C6" s="88" t="s">
        <v>108</v>
      </c>
      <c r="D6" s="102" t="s">
        <v>109</v>
      </c>
      <c r="F6" s="84" t="s">
        <v>27</v>
      </c>
      <c r="G6" s="84" t="s">
        <v>51</v>
      </c>
      <c r="H6" s="84">
        <v>1</v>
      </c>
      <c r="I6" s="51" t="s">
        <v>6</v>
      </c>
      <c r="J6" s="221" t="str">
        <f t="shared" si="0"/>
        <v>Ｂ-1位</v>
      </c>
      <c r="K6" s="89" t="s">
        <v>66</v>
      </c>
      <c r="L6" s="45" t="s">
        <v>67</v>
      </c>
      <c r="N6" s="84" t="s">
        <v>59</v>
      </c>
      <c r="O6" s="84" t="s">
        <v>51</v>
      </c>
      <c r="P6" s="84">
        <v>1</v>
      </c>
      <c r="Q6" s="51" t="s">
        <v>6</v>
      </c>
      <c r="R6" s="260"/>
      <c r="S6" s="212" t="str">
        <f t="shared" si="1"/>
        <v>Ｅ-1位</v>
      </c>
      <c r="T6" s="90" t="s">
        <v>52</v>
      </c>
      <c r="U6" s="102" t="s">
        <v>53</v>
      </c>
      <c r="X6" s="84" t="s">
        <v>30</v>
      </c>
      <c r="Y6" s="84" t="s">
        <v>51</v>
      </c>
      <c r="Z6" s="84">
        <v>1</v>
      </c>
      <c r="AA6" s="51" t="s">
        <v>6</v>
      </c>
      <c r="AB6" s="263"/>
      <c r="AC6" s="212" t="str">
        <f t="shared" si="2"/>
        <v>②-1位</v>
      </c>
      <c r="AD6" s="93" t="s">
        <v>78</v>
      </c>
      <c r="AE6" s="105" t="s">
        <v>70</v>
      </c>
      <c r="AH6" s="312" t="s">
        <v>51</v>
      </c>
      <c r="AI6" s="94" t="s">
        <v>73</v>
      </c>
      <c r="AJ6" s="151" t="s">
        <v>102</v>
      </c>
      <c r="AK6" s="74"/>
      <c r="AL6" s="73"/>
      <c r="AM6" s="65"/>
      <c r="AN6" s="281"/>
      <c r="AO6" s="305">
        <f>AH12</f>
        <v>5</v>
      </c>
      <c r="AP6" s="124" t="s">
        <v>66</v>
      </c>
      <c r="AQ6" s="55" t="s">
        <v>67</v>
      </c>
      <c r="AR6" s="275"/>
      <c r="AS6" s="279"/>
      <c r="AT6" s="156" t="s">
        <v>73</v>
      </c>
      <c r="AU6" s="153" t="s">
        <v>75</v>
      </c>
      <c r="AV6" s="241"/>
      <c r="AW6" s="30"/>
    </row>
    <row r="7" spans="1:53" ht="23.55" customHeight="1" thickTop="1" thickBot="1" x14ac:dyDescent="0.25">
      <c r="A7" s="20">
        <v>3</v>
      </c>
      <c r="B7" s="258"/>
      <c r="C7" s="89" t="s">
        <v>39</v>
      </c>
      <c r="D7" s="45" t="s">
        <v>81</v>
      </c>
      <c r="F7" s="84" t="s">
        <v>28</v>
      </c>
      <c r="G7" s="84" t="s">
        <v>51</v>
      </c>
      <c r="H7" s="84">
        <v>1</v>
      </c>
      <c r="I7" s="51" t="s">
        <v>6</v>
      </c>
      <c r="J7" s="221" t="str">
        <f t="shared" si="0"/>
        <v>Ｃ-1位</v>
      </c>
      <c r="K7" s="89" t="s">
        <v>66</v>
      </c>
      <c r="L7" s="45" t="s">
        <v>61</v>
      </c>
      <c r="N7" s="84" t="s">
        <v>48</v>
      </c>
      <c r="O7" s="84" t="s">
        <v>51</v>
      </c>
      <c r="P7" s="84">
        <v>5</v>
      </c>
      <c r="Q7" s="51" t="s">
        <v>6</v>
      </c>
      <c r="R7" s="260"/>
      <c r="S7" s="212" t="str">
        <f t="shared" si="1"/>
        <v>2位-5位</v>
      </c>
      <c r="T7" s="89" t="s">
        <v>66</v>
      </c>
      <c r="U7" s="45" t="s">
        <v>74</v>
      </c>
      <c r="X7" s="84" t="s">
        <v>7</v>
      </c>
      <c r="Y7" s="84" t="s">
        <v>51</v>
      </c>
      <c r="Z7" s="84">
        <v>1</v>
      </c>
      <c r="AA7" s="51" t="s">
        <v>6</v>
      </c>
      <c r="AB7" s="263"/>
      <c r="AC7" s="212" t="str">
        <f t="shared" si="2"/>
        <v>③-1位</v>
      </c>
      <c r="AD7" s="93" t="s">
        <v>112</v>
      </c>
      <c r="AE7" s="105" t="s">
        <v>101</v>
      </c>
      <c r="AH7" s="312">
        <v>2</v>
      </c>
      <c r="AI7" s="93" t="s">
        <v>78</v>
      </c>
      <c r="AJ7" s="100" t="s">
        <v>70</v>
      </c>
      <c r="AK7" s="74"/>
      <c r="AL7" s="73"/>
      <c r="AM7" s="65"/>
      <c r="AN7" s="281"/>
      <c r="AO7" s="306" t="str">
        <f>AH6</f>
        <v>-</v>
      </c>
      <c r="AP7" s="94" t="s">
        <v>73</v>
      </c>
      <c r="AQ7" s="154" t="s">
        <v>102</v>
      </c>
      <c r="AR7" s="275" t="s">
        <v>48</v>
      </c>
      <c r="AS7" s="276" t="str">
        <f>AN5&amp;AR7</f>
        <v>Ａ2位</v>
      </c>
      <c r="AT7" s="167" t="s">
        <v>52</v>
      </c>
      <c r="AU7" s="168" t="s">
        <v>53</v>
      </c>
      <c r="AV7" s="58"/>
    </row>
    <row r="8" spans="1:53" ht="23.55" customHeight="1" thickTop="1" thickBot="1" x14ac:dyDescent="0.25">
      <c r="A8" s="20">
        <v>4</v>
      </c>
      <c r="B8" s="258"/>
      <c r="C8" s="108" t="s">
        <v>17</v>
      </c>
      <c r="D8" s="55" t="s">
        <v>89</v>
      </c>
      <c r="F8" s="84" t="s">
        <v>29</v>
      </c>
      <c r="G8" s="84" t="s">
        <v>51</v>
      </c>
      <c r="H8" s="84">
        <v>1</v>
      </c>
      <c r="I8" s="51" t="s">
        <v>6</v>
      </c>
      <c r="J8" s="221" t="str">
        <f t="shared" si="0"/>
        <v>Ｄ-1位</v>
      </c>
      <c r="K8" s="89" t="s">
        <v>66</v>
      </c>
      <c r="L8" s="45" t="s">
        <v>62</v>
      </c>
      <c r="N8" s="84" t="s">
        <v>48</v>
      </c>
      <c r="O8" s="84" t="s">
        <v>51</v>
      </c>
      <c r="P8" s="84">
        <v>1</v>
      </c>
      <c r="Q8" s="51" t="s">
        <v>6</v>
      </c>
      <c r="R8" s="261"/>
      <c r="S8" s="218" t="str">
        <f t="shared" si="1"/>
        <v>2位-1位</v>
      </c>
      <c r="T8" s="134" t="s">
        <v>36</v>
      </c>
      <c r="U8" s="135" t="s">
        <v>93</v>
      </c>
      <c r="X8" s="84" t="s">
        <v>24</v>
      </c>
      <c r="Y8" s="84" t="s">
        <v>51</v>
      </c>
      <c r="Z8" s="84">
        <v>1</v>
      </c>
      <c r="AA8" s="51" t="s">
        <v>6</v>
      </c>
      <c r="AB8" s="263"/>
      <c r="AC8" s="213" t="str">
        <f t="shared" si="2"/>
        <v>④-1位</v>
      </c>
      <c r="AD8" s="131" t="s">
        <v>73</v>
      </c>
      <c r="AE8" s="153" t="s">
        <v>102</v>
      </c>
      <c r="AH8" s="313">
        <v>3</v>
      </c>
      <c r="AI8" s="134" t="s">
        <v>52</v>
      </c>
      <c r="AJ8" s="145" t="s">
        <v>53</v>
      </c>
      <c r="AK8" s="178" t="s">
        <v>135</v>
      </c>
      <c r="AL8" s="73"/>
      <c r="AM8" s="65"/>
      <c r="AN8" s="281"/>
      <c r="AO8" s="307" t="str">
        <f>AH11</f>
        <v>-</v>
      </c>
      <c r="AP8" s="95" t="s">
        <v>73</v>
      </c>
      <c r="AQ8" s="154" t="s">
        <v>75</v>
      </c>
      <c r="AR8" s="275"/>
      <c r="AS8" s="277"/>
      <c r="AT8" s="94" t="s">
        <v>73</v>
      </c>
      <c r="AU8" s="154" t="s">
        <v>103</v>
      </c>
      <c r="AV8" s="58"/>
    </row>
    <row r="9" spans="1:53" ht="23.55" customHeight="1" thickTop="1" thickBot="1" x14ac:dyDescent="0.25">
      <c r="A9" s="20">
        <v>5</v>
      </c>
      <c r="B9" s="257" t="s">
        <v>27</v>
      </c>
      <c r="C9" s="101" t="s">
        <v>66</v>
      </c>
      <c r="D9" s="47" t="s">
        <v>67</v>
      </c>
      <c r="F9" s="84" t="s">
        <v>31</v>
      </c>
      <c r="G9" s="84" t="s">
        <v>51</v>
      </c>
      <c r="H9" s="84">
        <v>1</v>
      </c>
      <c r="I9" s="51" t="s">
        <v>6</v>
      </c>
      <c r="J9" s="221" t="str">
        <f t="shared" si="0"/>
        <v>Ｅ-1位</v>
      </c>
      <c r="K9" s="90" t="s">
        <v>52</v>
      </c>
      <c r="L9" s="102" t="s">
        <v>53</v>
      </c>
      <c r="N9" s="84" t="s">
        <v>56</v>
      </c>
      <c r="O9" s="84" t="s">
        <v>51</v>
      </c>
      <c r="P9" s="84">
        <v>1</v>
      </c>
      <c r="Q9" s="51" t="s">
        <v>6</v>
      </c>
      <c r="R9" s="271" t="s">
        <v>30</v>
      </c>
      <c r="S9" s="214" t="str">
        <f t="shared" si="1"/>
        <v>Ｂ-1位</v>
      </c>
      <c r="T9" s="101" t="s">
        <v>66</v>
      </c>
      <c r="U9" s="47" t="s">
        <v>67</v>
      </c>
      <c r="X9" s="84" t="s">
        <v>16</v>
      </c>
      <c r="Y9" s="84" t="s">
        <v>51</v>
      </c>
      <c r="Z9" s="84">
        <v>2</v>
      </c>
      <c r="AA9" s="51" t="s">
        <v>6</v>
      </c>
      <c r="AB9" s="262" t="s">
        <v>9</v>
      </c>
      <c r="AC9" s="214" t="str">
        <f t="shared" si="2"/>
        <v>①-2位</v>
      </c>
      <c r="AD9" s="101" t="s">
        <v>66</v>
      </c>
      <c r="AE9" s="47" t="s">
        <v>76</v>
      </c>
      <c r="AH9" s="314" t="s">
        <v>51</v>
      </c>
      <c r="AI9" s="126" t="s">
        <v>73</v>
      </c>
      <c r="AJ9" s="152" t="s">
        <v>103</v>
      </c>
      <c r="AK9" s="74"/>
      <c r="AL9" s="73"/>
      <c r="AM9" s="65"/>
      <c r="AN9" s="281"/>
      <c r="AO9" s="306">
        <f>AH7</f>
        <v>2</v>
      </c>
      <c r="AP9" s="157" t="s">
        <v>78</v>
      </c>
      <c r="AQ9" s="158" t="s">
        <v>70</v>
      </c>
      <c r="AR9" s="275" t="s">
        <v>49</v>
      </c>
      <c r="AS9" s="276" t="str">
        <f>AN5&amp;AR9</f>
        <v>Ａ3位</v>
      </c>
      <c r="AT9" s="157" t="s">
        <v>78</v>
      </c>
      <c r="AU9" s="158" t="s">
        <v>70</v>
      </c>
      <c r="AV9" s="58"/>
    </row>
    <row r="10" spans="1:53" ht="23.55" customHeight="1" thickTop="1" thickBot="1" x14ac:dyDescent="0.25">
      <c r="A10" s="20">
        <v>6</v>
      </c>
      <c r="B10" s="258"/>
      <c r="C10" s="88" t="s">
        <v>54</v>
      </c>
      <c r="D10" s="102" t="s">
        <v>94</v>
      </c>
      <c r="F10" s="84" t="s">
        <v>32</v>
      </c>
      <c r="G10" s="84" t="s">
        <v>51</v>
      </c>
      <c r="H10" s="84">
        <v>1</v>
      </c>
      <c r="I10" s="51" t="s">
        <v>6</v>
      </c>
      <c r="J10" s="221" t="str">
        <f t="shared" si="0"/>
        <v>Ｆ-1位</v>
      </c>
      <c r="K10" s="93" t="s">
        <v>78</v>
      </c>
      <c r="L10" s="105" t="s">
        <v>70</v>
      </c>
      <c r="N10" s="84" t="s">
        <v>113</v>
      </c>
      <c r="O10" s="84" t="s">
        <v>51</v>
      </c>
      <c r="P10" s="84">
        <v>1</v>
      </c>
      <c r="Q10" s="51" t="s">
        <v>6</v>
      </c>
      <c r="R10" s="272"/>
      <c r="S10" s="215" t="str">
        <f t="shared" si="1"/>
        <v>Ｆ-1位</v>
      </c>
      <c r="T10" s="93" t="s">
        <v>78</v>
      </c>
      <c r="U10" s="105" t="s">
        <v>70</v>
      </c>
      <c r="X10" s="84" t="s">
        <v>30</v>
      </c>
      <c r="Y10" s="84" t="s">
        <v>51</v>
      </c>
      <c r="Z10" s="84">
        <v>2</v>
      </c>
      <c r="AA10" s="51" t="s">
        <v>6</v>
      </c>
      <c r="AB10" s="263"/>
      <c r="AC10" s="215" t="str">
        <f t="shared" si="2"/>
        <v>②-2位</v>
      </c>
      <c r="AD10" s="89" t="s">
        <v>66</v>
      </c>
      <c r="AE10" s="45" t="s">
        <v>67</v>
      </c>
      <c r="AH10" s="312">
        <v>4</v>
      </c>
      <c r="AI10" s="87" t="s">
        <v>66</v>
      </c>
      <c r="AJ10" s="96" t="s">
        <v>76</v>
      </c>
      <c r="AK10" s="74"/>
      <c r="AL10" s="73"/>
      <c r="AM10" s="65"/>
      <c r="AN10" s="281"/>
      <c r="AO10" s="307">
        <f>AH10</f>
        <v>4</v>
      </c>
      <c r="AP10" s="159" t="s">
        <v>66</v>
      </c>
      <c r="AQ10" s="160" t="s">
        <v>76</v>
      </c>
      <c r="AR10" s="275"/>
      <c r="AS10" s="277"/>
      <c r="AT10" s="159" t="s">
        <v>66</v>
      </c>
      <c r="AU10" s="160" t="s">
        <v>76</v>
      </c>
      <c r="AV10" s="58"/>
    </row>
    <row r="11" spans="1:53" ht="23.55" customHeight="1" thickTop="1" thickBot="1" x14ac:dyDescent="0.25">
      <c r="A11" s="20">
        <v>7</v>
      </c>
      <c r="B11" s="258"/>
      <c r="C11" s="88" t="s">
        <v>18</v>
      </c>
      <c r="D11" s="45" t="s">
        <v>68</v>
      </c>
      <c r="E11" s="19"/>
      <c r="F11" s="84" t="s">
        <v>33</v>
      </c>
      <c r="G11" s="84" t="s">
        <v>51</v>
      </c>
      <c r="H11" s="84">
        <v>1</v>
      </c>
      <c r="I11" s="51" t="s">
        <v>6</v>
      </c>
      <c r="J11" s="221" t="str">
        <f t="shared" si="0"/>
        <v>Ｇ-1位</v>
      </c>
      <c r="K11" s="93" t="s">
        <v>112</v>
      </c>
      <c r="L11" s="105" t="s">
        <v>101</v>
      </c>
      <c r="M11" s="19"/>
      <c r="N11" s="84" t="s">
        <v>48</v>
      </c>
      <c r="O11" s="84" t="s">
        <v>51</v>
      </c>
      <c r="P11" s="84">
        <v>6</v>
      </c>
      <c r="Q11" s="51" t="s">
        <v>6</v>
      </c>
      <c r="R11" s="272"/>
      <c r="S11" s="215" t="str">
        <f t="shared" si="1"/>
        <v>2位-6位</v>
      </c>
      <c r="T11" s="89" t="s">
        <v>66</v>
      </c>
      <c r="U11" s="45" t="s">
        <v>64</v>
      </c>
      <c r="V11" s="19"/>
      <c r="X11" s="84" t="s">
        <v>7</v>
      </c>
      <c r="Y11" s="84" t="s">
        <v>51</v>
      </c>
      <c r="Z11" s="84">
        <v>2</v>
      </c>
      <c r="AA11" s="51" t="s">
        <v>6</v>
      </c>
      <c r="AB11" s="263"/>
      <c r="AC11" s="215" t="str">
        <f t="shared" si="2"/>
        <v>③-2位</v>
      </c>
      <c r="AD11" s="95" t="s">
        <v>73</v>
      </c>
      <c r="AE11" s="154" t="s">
        <v>75</v>
      </c>
      <c r="AH11" s="312" t="s">
        <v>51</v>
      </c>
      <c r="AI11" s="95" t="s">
        <v>73</v>
      </c>
      <c r="AJ11" s="151" t="s">
        <v>75</v>
      </c>
      <c r="AK11" s="74"/>
      <c r="AL11" s="73"/>
      <c r="AM11" s="65"/>
      <c r="AN11" s="281"/>
      <c r="AO11" s="308">
        <f>AH8</f>
        <v>3</v>
      </c>
      <c r="AP11" s="113" t="s">
        <v>52</v>
      </c>
      <c r="AQ11" s="114" t="s">
        <v>53</v>
      </c>
      <c r="AR11" s="275" t="s">
        <v>50</v>
      </c>
      <c r="AS11" s="278" t="str">
        <f>AN5&amp;AR11</f>
        <v>Ａ4位</v>
      </c>
      <c r="AT11" s="120" t="s">
        <v>112</v>
      </c>
      <c r="AU11" s="121" t="s">
        <v>101</v>
      </c>
      <c r="AV11" s="58"/>
    </row>
    <row r="12" spans="1:53" ht="23.55" customHeight="1" thickTop="1" thickBot="1" x14ac:dyDescent="0.25">
      <c r="A12" s="20">
        <v>8</v>
      </c>
      <c r="B12" s="270"/>
      <c r="C12" s="111" t="s">
        <v>39</v>
      </c>
      <c r="D12" s="46" t="s">
        <v>82</v>
      </c>
      <c r="F12" s="84" t="s">
        <v>34</v>
      </c>
      <c r="G12" s="84" t="s">
        <v>51</v>
      </c>
      <c r="H12" s="84">
        <v>1</v>
      </c>
      <c r="I12" s="51" t="s">
        <v>6</v>
      </c>
      <c r="J12" s="221" t="str">
        <f t="shared" si="0"/>
        <v>Ｈ-1位</v>
      </c>
      <c r="K12" s="94" t="s">
        <v>73</v>
      </c>
      <c r="L12" s="154" t="s">
        <v>103</v>
      </c>
      <c r="N12" s="84" t="s">
        <v>48</v>
      </c>
      <c r="O12" s="84" t="s">
        <v>51</v>
      </c>
      <c r="P12" s="84">
        <v>2</v>
      </c>
      <c r="Q12" s="51" t="s">
        <v>6</v>
      </c>
      <c r="R12" s="273"/>
      <c r="S12" s="216" t="str">
        <f t="shared" si="1"/>
        <v>2位-2位</v>
      </c>
      <c r="T12" s="137" t="s">
        <v>77</v>
      </c>
      <c r="U12" s="138" t="s">
        <v>72</v>
      </c>
      <c r="X12" s="84" t="s">
        <v>24</v>
      </c>
      <c r="Y12" s="84" t="s">
        <v>51</v>
      </c>
      <c r="Z12" s="84">
        <v>2</v>
      </c>
      <c r="AA12" s="51" t="s">
        <v>6</v>
      </c>
      <c r="AB12" s="274"/>
      <c r="AC12" s="216" t="str">
        <f t="shared" si="2"/>
        <v>④-2位</v>
      </c>
      <c r="AD12" s="142" t="s">
        <v>73</v>
      </c>
      <c r="AE12" s="155" t="s">
        <v>103</v>
      </c>
      <c r="AH12" s="315">
        <v>5</v>
      </c>
      <c r="AI12" s="111" t="s">
        <v>66</v>
      </c>
      <c r="AJ12" s="70" t="s">
        <v>67</v>
      </c>
      <c r="AK12" s="74"/>
      <c r="AL12" s="73"/>
      <c r="AM12" s="65"/>
      <c r="AN12" s="281"/>
      <c r="AO12" s="305" t="str">
        <f>AH9</f>
        <v>-</v>
      </c>
      <c r="AP12" s="131" t="s">
        <v>73</v>
      </c>
      <c r="AQ12" s="153" t="s">
        <v>103</v>
      </c>
      <c r="AR12" s="275"/>
      <c r="AS12" s="279"/>
      <c r="AT12" s="124" t="s">
        <v>66</v>
      </c>
      <c r="AU12" s="55" t="s">
        <v>67</v>
      </c>
      <c r="AV12" s="58"/>
    </row>
    <row r="13" spans="1:53" ht="23.55" customHeight="1" thickTop="1" thickBot="1" x14ac:dyDescent="0.25">
      <c r="A13" s="20">
        <v>9</v>
      </c>
      <c r="B13" s="258" t="s">
        <v>28</v>
      </c>
      <c r="C13" s="109" t="s">
        <v>66</v>
      </c>
      <c r="D13" s="110" t="s">
        <v>61</v>
      </c>
      <c r="F13" s="84" t="s">
        <v>35</v>
      </c>
      <c r="G13" s="84" t="s">
        <v>51</v>
      </c>
      <c r="H13" s="84">
        <v>1</v>
      </c>
      <c r="I13" s="51" t="s">
        <v>6</v>
      </c>
      <c r="J13" s="221" t="str">
        <f t="shared" si="0"/>
        <v>Ｉ-1位</v>
      </c>
      <c r="K13" s="95" t="s">
        <v>73</v>
      </c>
      <c r="L13" s="154" t="s">
        <v>75</v>
      </c>
      <c r="N13" s="84" t="s">
        <v>57</v>
      </c>
      <c r="O13" s="84" t="s">
        <v>51</v>
      </c>
      <c r="P13" s="84">
        <v>1</v>
      </c>
      <c r="Q13" s="51" t="s">
        <v>6</v>
      </c>
      <c r="R13" s="272" t="s">
        <v>7</v>
      </c>
      <c r="S13" s="217" t="str">
        <f t="shared" si="1"/>
        <v>Ｃ-1位</v>
      </c>
      <c r="T13" s="109" t="s">
        <v>66</v>
      </c>
      <c r="U13" s="110" t="s">
        <v>61</v>
      </c>
      <c r="X13" s="84" t="s">
        <v>16</v>
      </c>
      <c r="Y13" s="84" t="s">
        <v>51</v>
      </c>
      <c r="Z13" s="84">
        <v>3</v>
      </c>
      <c r="AA13" s="51" t="s">
        <v>6</v>
      </c>
      <c r="AB13" s="263" t="s">
        <v>10</v>
      </c>
      <c r="AC13" s="217" t="str">
        <f t="shared" si="2"/>
        <v>①-3位</v>
      </c>
      <c r="AD13" s="113" t="s">
        <v>36</v>
      </c>
      <c r="AE13" s="114" t="s">
        <v>93</v>
      </c>
      <c r="AH13" s="316">
        <f>AH12+1</f>
        <v>6</v>
      </c>
      <c r="AI13" s="109" t="s">
        <v>66</v>
      </c>
      <c r="AJ13" s="69" t="s">
        <v>64</v>
      </c>
      <c r="AK13" s="76"/>
      <c r="AL13" s="75"/>
      <c r="AM13" s="71"/>
      <c r="AN13" s="280" t="s">
        <v>27</v>
      </c>
      <c r="AO13" s="304">
        <f>AH13</f>
        <v>6</v>
      </c>
      <c r="AP13" s="101" t="s">
        <v>66</v>
      </c>
      <c r="AQ13" s="47" t="s">
        <v>64</v>
      </c>
      <c r="AR13" s="275" t="s">
        <v>47</v>
      </c>
      <c r="AS13" s="282" t="str">
        <f>AN13&amp;AR13</f>
        <v>Ｂ1位</v>
      </c>
      <c r="AT13" s="101" t="s">
        <v>38</v>
      </c>
      <c r="AU13" s="47" t="s">
        <v>65</v>
      </c>
      <c r="AV13" s="241" t="s">
        <v>110</v>
      </c>
      <c r="AW13" s="30"/>
    </row>
    <row r="14" spans="1:53" ht="23.55" customHeight="1" thickTop="1" thickBot="1" x14ac:dyDescent="0.25">
      <c r="A14" s="20">
        <v>10</v>
      </c>
      <c r="B14" s="258"/>
      <c r="C14" s="90" t="s">
        <v>36</v>
      </c>
      <c r="D14" s="102" t="s">
        <v>93</v>
      </c>
      <c r="F14" s="84" t="s">
        <v>69</v>
      </c>
      <c r="G14" s="84" t="s">
        <v>51</v>
      </c>
      <c r="H14" s="84">
        <v>1</v>
      </c>
      <c r="I14" s="51" t="s">
        <v>6</v>
      </c>
      <c r="J14" s="222" t="str">
        <f t="shared" si="0"/>
        <v>Ｊ-1位</v>
      </c>
      <c r="K14" s="131" t="s">
        <v>73</v>
      </c>
      <c r="L14" s="153" t="s">
        <v>102</v>
      </c>
      <c r="N14" s="84" t="s">
        <v>114</v>
      </c>
      <c r="O14" s="84" t="s">
        <v>51</v>
      </c>
      <c r="P14" s="84">
        <v>1</v>
      </c>
      <c r="Q14" s="51" t="s">
        <v>6</v>
      </c>
      <c r="R14" s="272"/>
      <c r="S14" s="215" t="str">
        <f t="shared" si="1"/>
        <v>Ｇ-1位</v>
      </c>
      <c r="T14" s="93" t="s">
        <v>112</v>
      </c>
      <c r="U14" s="105" t="s">
        <v>101</v>
      </c>
      <c r="X14" s="84" t="s">
        <v>30</v>
      </c>
      <c r="Y14" s="84" t="s">
        <v>51</v>
      </c>
      <c r="Z14" s="84">
        <v>3</v>
      </c>
      <c r="AA14" s="51" t="s">
        <v>6</v>
      </c>
      <c r="AB14" s="263"/>
      <c r="AC14" s="215" t="str">
        <f t="shared" si="2"/>
        <v>②-3位</v>
      </c>
      <c r="AD14" s="89" t="s">
        <v>66</v>
      </c>
      <c r="AE14" s="45" t="s">
        <v>64</v>
      </c>
      <c r="AH14" s="312">
        <f t="shared" ref="AH14:AH44" si="3">AH13+1</f>
        <v>7</v>
      </c>
      <c r="AI14" s="89" t="s">
        <v>38</v>
      </c>
      <c r="AJ14" s="23" t="s">
        <v>65</v>
      </c>
      <c r="AK14" s="74"/>
      <c r="AL14" s="73"/>
      <c r="AM14" s="65"/>
      <c r="AN14" s="281"/>
      <c r="AO14" s="305">
        <f>AH20</f>
        <v>13</v>
      </c>
      <c r="AP14" s="124" t="s">
        <v>66</v>
      </c>
      <c r="AQ14" s="55" t="s">
        <v>74</v>
      </c>
      <c r="AR14" s="275"/>
      <c r="AS14" s="279"/>
      <c r="AT14" s="161" t="s">
        <v>77</v>
      </c>
      <c r="AU14" s="162" t="s">
        <v>72</v>
      </c>
      <c r="AV14" s="241"/>
      <c r="AW14" s="30"/>
    </row>
    <row r="15" spans="1:53" ht="23.55" customHeight="1" thickTop="1" thickBot="1" x14ac:dyDescent="0.25">
      <c r="A15" s="20">
        <v>11</v>
      </c>
      <c r="B15" s="258"/>
      <c r="C15" s="89" t="s">
        <v>39</v>
      </c>
      <c r="D15" s="45" t="s">
        <v>87</v>
      </c>
      <c r="F15" s="84" t="s">
        <v>26</v>
      </c>
      <c r="G15" s="84" t="s">
        <v>51</v>
      </c>
      <c r="H15" s="84">
        <v>2</v>
      </c>
      <c r="I15" s="51" t="s">
        <v>6</v>
      </c>
      <c r="J15" s="223" t="str">
        <f t="shared" si="0"/>
        <v>Ａ-2位</v>
      </c>
      <c r="K15" s="132" t="s">
        <v>108</v>
      </c>
      <c r="L15" s="133" t="s">
        <v>109</v>
      </c>
      <c r="N15" s="84" t="s">
        <v>115</v>
      </c>
      <c r="O15" s="84" t="s">
        <v>51</v>
      </c>
      <c r="P15" s="84">
        <v>1</v>
      </c>
      <c r="Q15" s="51" t="s">
        <v>6</v>
      </c>
      <c r="R15" s="272"/>
      <c r="S15" s="215" t="str">
        <f t="shared" si="1"/>
        <v>Ｉ-1位</v>
      </c>
      <c r="T15" s="95" t="s">
        <v>73</v>
      </c>
      <c r="U15" s="154" t="s">
        <v>75</v>
      </c>
      <c r="X15" s="84" t="s">
        <v>7</v>
      </c>
      <c r="Y15" s="84" t="s">
        <v>51</v>
      </c>
      <c r="Z15" s="84">
        <v>3</v>
      </c>
      <c r="AA15" s="51" t="s">
        <v>6</v>
      </c>
      <c r="AB15" s="263"/>
      <c r="AC15" s="215" t="str">
        <f t="shared" si="2"/>
        <v>③-3位</v>
      </c>
      <c r="AD15" s="89" t="s">
        <v>38</v>
      </c>
      <c r="AE15" s="45" t="s">
        <v>65</v>
      </c>
      <c r="AH15" s="312">
        <f t="shared" si="3"/>
        <v>8</v>
      </c>
      <c r="AI15" s="90" t="s">
        <v>36</v>
      </c>
      <c r="AJ15" s="97" t="s">
        <v>93</v>
      </c>
      <c r="AK15" s="74"/>
      <c r="AL15" s="73"/>
      <c r="AM15" s="65"/>
      <c r="AN15" s="281"/>
      <c r="AO15" s="309">
        <f>AH14</f>
        <v>7</v>
      </c>
      <c r="AP15" s="163" t="s">
        <v>38</v>
      </c>
      <c r="AQ15" s="164" t="s">
        <v>65</v>
      </c>
      <c r="AR15" s="275" t="s">
        <v>48</v>
      </c>
      <c r="AS15" s="276" t="str">
        <f>AN13&amp;AR15</f>
        <v>Ｂ2位</v>
      </c>
      <c r="AT15" s="171" t="s">
        <v>108</v>
      </c>
      <c r="AU15" s="168" t="s">
        <v>109</v>
      </c>
      <c r="AV15" s="58"/>
      <c r="AW15" s="36"/>
    </row>
    <row r="16" spans="1:53" ht="23.55" customHeight="1" thickTop="1" thickBot="1" x14ac:dyDescent="0.25">
      <c r="A16" s="20">
        <v>12</v>
      </c>
      <c r="B16" s="258"/>
      <c r="C16" s="108" t="s">
        <v>100</v>
      </c>
      <c r="D16" s="112" t="s">
        <v>97</v>
      </c>
      <c r="F16" s="84" t="s">
        <v>27</v>
      </c>
      <c r="G16" s="84" t="s">
        <v>51</v>
      </c>
      <c r="H16" s="84">
        <v>2</v>
      </c>
      <c r="I16" s="51" t="s">
        <v>6</v>
      </c>
      <c r="J16" s="224" t="str">
        <f t="shared" si="0"/>
        <v>Ｂ-2位</v>
      </c>
      <c r="K16" s="88" t="s">
        <v>54</v>
      </c>
      <c r="L16" s="102" t="s">
        <v>94</v>
      </c>
      <c r="N16" s="84" t="s">
        <v>48</v>
      </c>
      <c r="O16" s="84" t="s">
        <v>51</v>
      </c>
      <c r="P16" s="84">
        <v>3</v>
      </c>
      <c r="Q16" s="51" t="s">
        <v>6</v>
      </c>
      <c r="R16" s="272"/>
      <c r="S16" s="219" t="str">
        <f t="shared" si="1"/>
        <v>2位-3位</v>
      </c>
      <c r="T16" s="124" t="s">
        <v>38</v>
      </c>
      <c r="U16" s="55" t="s">
        <v>65</v>
      </c>
      <c r="X16" s="84" t="s">
        <v>24</v>
      </c>
      <c r="Y16" s="84" t="s">
        <v>51</v>
      </c>
      <c r="Z16" s="84">
        <v>3</v>
      </c>
      <c r="AA16" s="51" t="s">
        <v>6</v>
      </c>
      <c r="AB16" s="263"/>
      <c r="AC16" s="218" t="str">
        <f t="shared" si="2"/>
        <v>④-3位</v>
      </c>
      <c r="AD16" s="108" t="s">
        <v>108</v>
      </c>
      <c r="AE16" s="135" t="s">
        <v>109</v>
      </c>
      <c r="AH16" s="313">
        <f t="shared" si="3"/>
        <v>9</v>
      </c>
      <c r="AI16" s="108" t="s">
        <v>108</v>
      </c>
      <c r="AJ16" s="145" t="s">
        <v>109</v>
      </c>
      <c r="AK16" s="178" t="s">
        <v>136</v>
      </c>
      <c r="AL16" s="73"/>
      <c r="AM16" s="65"/>
      <c r="AN16" s="281"/>
      <c r="AO16" s="310">
        <f>AH19</f>
        <v>12</v>
      </c>
      <c r="AP16" s="165" t="s">
        <v>77</v>
      </c>
      <c r="AQ16" s="166" t="s">
        <v>72</v>
      </c>
      <c r="AR16" s="275"/>
      <c r="AS16" s="277"/>
      <c r="AT16" s="169" t="s">
        <v>66</v>
      </c>
      <c r="AU16" s="170" t="s">
        <v>61</v>
      </c>
      <c r="AV16" s="58"/>
      <c r="AW16" s="36"/>
    </row>
    <row r="17" spans="1:65" ht="23.55" customHeight="1" thickTop="1" thickBot="1" x14ac:dyDescent="0.25">
      <c r="A17" s="20">
        <v>13</v>
      </c>
      <c r="B17" s="257" t="s">
        <v>29</v>
      </c>
      <c r="C17" s="116" t="s">
        <v>77</v>
      </c>
      <c r="D17" s="117" t="s">
        <v>72</v>
      </c>
      <c r="F17" s="84" t="s">
        <v>28</v>
      </c>
      <c r="G17" s="84" t="s">
        <v>51</v>
      </c>
      <c r="H17" s="84">
        <v>2</v>
      </c>
      <c r="I17" s="51" t="s">
        <v>6</v>
      </c>
      <c r="J17" s="224" t="str">
        <f t="shared" si="0"/>
        <v>Ｃ-2位</v>
      </c>
      <c r="K17" s="90" t="s">
        <v>36</v>
      </c>
      <c r="L17" s="102" t="s">
        <v>93</v>
      </c>
      <c r="N17" s="84" t="s">
        <v>58</v>
      </c>
      <c r="O17" s="84" t="s">
        <v>51</v>
      </c>
      <c r="P17" s="84">
        <v>1</v>
      </c>
      <c r="Q17" s="51" t="s">
        <v>6</v>
      </c>
      <c r="R17" s="271" t="s">
        <v>24</v>
      </c>
      <c r="S17" s="211" t="str">
        <f t="shared" si="1"/>
        <v>Ｄ-1位</v>
      </c>
      <c r="T17" s="101" t="s">
        <v>66</v>
      </c>
      <c r="U17" s="47" t="s">
        <v>62</v>
      </c>
      <c r="X17" s="84" t="s">
        <v>16</v>
      </c>
      <c r="Y17" s="84" t="s">
        <v>51</v>
      </c>
      <c r="Z17" s="84">
        <v>4</v>
      </c>
      <c r="AA17" s="51" t="s">
        <v>6</v>
      </c>
      <c r="AB17" s="262" t="s">
        <v>11</v>
      </c>
      <c r="AC17" s="211" t="str">
        <f t="shared" si="2"/>
        <v>①-4位</v>
      </c>
      <c r="AD17" s="101" t="s">
        <v>66</v>
      </c>
      <c r="AE17" s="47" t="s">
        <v>74</v>
      </c>
      <c r="AH17" s="314">
        <f t="shared" si="3"/>
        <v>10</v>
      </c>
      <c r="AI17" s="101" t="s">
        <v>66</v>
      </c>
      <c r="AJ17" s="67" t="s">
        <v>61</v>
      </c>
      <c r="AK17" s="76"/>
      <c r="AL17" s="75"/>
      <c r="AM17" s="71"/>
      <c r="AN17" s="281"/>
      <c r="AO17" s="309">
        <f>AH15</f>
        <v>8</v>
      </c>
      <c r="AP17" s="167" t="s">
        <v>36</v>
      </c>
      <c r="AQ17" s="168" t="s">
        <v>93</v>
      </c>
      <c r="AR17" s="275" t="s">
        <v>49</v>
      </c>
      <c r="AS17" s="276" t="str">
        <f>AN13&amp;AR17</f>
        <v>Ｂ3位</v>
      </c>
      <c r="AT17" s="167" t="s">
        <v>36</v>
      </c>
      <c r="AU17" s="168" t="s">
        <v>93</v>
      </c>
      <c r="AV17" s="58"/>
      <c r="AW17" s="36"/>
    </row>
    <row r="18" spans="1:65" ht="23.55" customHeight="1" thickTop="1" thickBot="1" x14ac:dyDescent="0.25">
      <c r="A18" s="20">
        <v>14</v>
      </c>
      <c r="B18" s="258"/>
      <c r="C18" s="89" t="s">
        <v>66</v>
      </c>
      <c r="D18" s="45" t="s">
        <v>62</v>
      </c>
      <c r="E18" s="19"/>
      <c r="F18" s="84" t="s">
        <v>29</v>
      </c>
      <c r="G18" s="84" t="s">
        <v>51</v>
      </c>
      <c r="H18" s="84">
        <v>2</v>
      </c>
      <c r="I18" s="51" t="s">
        <v>6</v>
      </c>
      <c r="J18" s="224" t="str">
        <f t="shared" si="0"/>
        <v>Ｄ-2位</v>
      </c>
      <c r="K18" s="91" t="s">
        <v>77</v>
      </c>
      <c r="L18" s="104" t="s">
        <v>72</v>
      </c>
      <c r="M18" s="22"/>
      <c r="N18" s="84" t="s">
        <v>34</v>
      </c>
      <c r="O18" s="84" t="s">
        <v>51</v>
      </c>
      <c r="P18" s="84">
        <v>1</v>
      </c>
      <c r="Q18" s="51" t="s">
        <v>6</v>
      </c>
      <c r="R18" s="272"/>
      <c r="S18" s="215" t="str">
        <f t="shared" si="1"/>
        <v>Ｈ-1位</v>
      </c>
      <c r="T18" s="94" t="s">
        <v>73</v>
      </c>
      <c r="U18" s="154" t="s">
        <v>103</v>
      </c>
      <c r="V18" s="19"/>
      <c r="X18" s="84" t="s">
        <v>30</v>
      </c>
      <c r="Y18" s="84" t="s">
        <v>51</v>
      </c>
      <c r="Z18" s="84">
        <v>4</v>
      </c>
      <c r="AA18" s="51" t="s">
        <v>6</v>
      </c>
      <c r="AB18" s="263"/>
      <c r="AC18" s="215" t="str">
        <f t="shared" si="2"/>
        <v>②-4位</v>
      </c>
      <c r="AD18" s="91" t="s">
        <v>77</v>
      </c>
      <c r="AE18" s="104" t="s">
        <v>72</v>
      </c>
      <c r="AH18" s="312">
        <f t="shared" si="3"/>
        <v>11</v>
      </c>
      <c r="AI18" s="89" t="s">
        <v>66</v>
      </c>
      <c r="AJ18" s="23" t="s">
        <v>62</v>
      </c>
      <c r="AK18" s="74"/>
      <c r="AL18" s="73"/>
      <c r="AM18" s="65"/>
      <c r="AN18" s="281"/>
      <c r="AO18" s="310">
        <f>AH18</f>
        <v>11</v>
      </c>
      <c r="AP18" s="169" t="s">
        <v>66</v>
      </c>
      <c r="AQ18" s="170" t="s">
        <v>62</v>
      </c>
      <c r="AR18" s="275"/>
      <c r="AS18" s="277"/>
      <c r="AT18" s="169" t="s">
        <v>66</v>
      </c>
      <c r="AU18" s="170" t="s">
        <v>62</v>
      </c>
      <c r="AV18" s="58"/>
      <c r="AW18" s="36"/>
    </row>
    <row r="19" spans="1:65" ht="23.55" customHeight="1" thickTop="1" thickBot="1" x14ac:dyDescent="0.25">
      <c r="A19" s="20">
        <v>15</v>
      </c>
      <c r="B19" s="258"/>
      <c r="C19" s="89" t="s">
        <v>39</v>
      </c>
      <c r="D19" s="45" t="s">
        <v>83</v>
      </c>
      <c r="F19" s="84" t="s">
        <v>31</v>
      </c>
      <c r="G19" s="84" t="s">
        <v>51</v>
      </c>
      <c r="H19" s="84">
        <v>2</v>
      </c>
      <c r="I19" s="51" t="s">
        <v>6</v>
      </c>
      <c r="J19" s="224" t="str">
        <f t="shared" si="0"/>
        <v>Ｅ-2位</v>
      </c>
      <c r="K19" s="89" t="s">
        <v>66</v>
      </c>
      <c r="L19" s="45" t="s">
        <v>74</v>
      </c>
      <c r="M19" s="57"/>
      <c r="N19" s="84" t="s">
        <v>69</v>
      </c>
      <c r="O19" s="84" t="s">
        <v>51</v>
      </c>
      <c r="P19" s="84">
        <v>1</v>
      </c>
      <c r="Q19" s="51" t="s">
        <v>6</v>
      </c>
      <c r="R19" s="272"/>
      <c r="S19" s="215" t="str">
        <f t="shared" si="1"/>
        <v>Ｊ-1位</v>
      </c>
      <c r="T19" s="94" t="s">
        <v>73</v>
      </c>
      <c r="U19" s="154" t="s">
        <v>102</v>
      </c>
      <c r="X19" s="84" t="s">
        <v>7</v>
      </c>
      <c r="Y19" s="84" t="s">
        <v>51</v>
      </c>
      <c r="Z19" s="84">
        <v>4</v>
      </c>
      <c r="AA19" s="51" t="s">
        <v>6</v>
      </c>
      <c r="AB19" s="263"/>
      <c r="AC19" s="215" t="str">
        <f t="shared" si="2"/>
        <v>③-4位</v>
      </c>
      <c r="AD19" s="89" t="s">
        <v>66</v>
      </c>
      <c r="AE19" s="45" t="s">
        <v>61</v>
      </c>
      <c r="AH19" s="312">
        <f t="shared" si="3"/>
        <v>12</v>
      </c>
      <c r="AI19" s="91" t="s">
        <v>77</v>
      </c>
      <c r="AJ19" s="99" t="s">
        <v>72</v>
      </c>
      <c r="AK19" s="178" t="s">
        <v>137</v>
      </c>
      <c r="AL19" s="73"/>
      <c r="AM19" s="65"/>
      <c r="AN19" s="281"/>
      <c r="AO19" s="308">
        <f>AH16</f>
        <v>9</v>
      </c>
      <c r="AP19" s="136" t="s">
        <v>108</v>
      </c>
      <c r="AQ19" s="114" t="s">
        <v>109</v>
      </c>
      <c r="AR19" s="275" t="s">
        <v>50</v>
      </c>
      <c r="AS19" s="278" t="str">
        <f>AN13&amp;AR19</f>
        <v>Ｂ4位</v>
      </c>
      <c r="AT19" s="109" t="s">
        <v>66</v>
      </c>
      <c r="AU19" s="110" t="s">
        <v>64</v>
      </c>
      <c r="AV19" s="58"/>
      <c r="AW19" s="36"/>
    </row>
    <row r="20" spans="1:65" ht="23.55" customHeight="1" thickBot="1" x14ac:dyDescent="0.25">
      <c r="A20" s="20">
        <v>16</v>
      </c>
      <c r="B20" s="270"/>
      <c r="C20" s="118" t="s">
        <v>17</v>
      </c>
      <c r="D20" s="46" t="s">
        <v>88</v>
      </c>
      <c r="F20" s="84" t="s">
        <v>32</v>
      </c>
      <c r="G20" s="84" t="s">
        <v>51</v>
      </c>
      <c r="H20" s="84">
        <v>2</v>
      </c>
      <c r="I20" s="51" t="s">
        <v>6</v>
      </c>
      <c r="J20" s="224" t="str">
        <f t="shared" si="0"/>
        <v>Ｆ-2位</v>
      </c>
      <c r="K20" s="89" t="s">
        <v>38</v>
      </c>
      <c r="L20" s="45" t="s">
        <v>65</v>
      </c>
      <c r="M20" s="22"/>
      <c r="N20" s="84" t="s">
        <v>48</v>
      </c>
      <c r="O20" s="84" t="s">
        <v>51</v>
      </c>
      <c r="P20" s="84">
        <v>4</v>
      </c>
      <c r="Q20" s="51" t="s">
        <v>6</v>
      </c>
      <c r="R20" s="273"/>
      <c r="S20" s="216" t="str">
        <f t="shared" si="1"/>
        <v>2位-4位</v>
      </c>
      <c r="T20" s="118" t="s">
        <v>108</v>
      </c>
      <c r="U20" s="130" t="s">
        <v>109</v>
      </c>
      <c r="X20" s="84" t="s">
        <v>24</v>
      </c>
      <c r="Y20" s="84" t="s">
        <v>51</v>
      </c>
      <c r="Z20" s="84">
        <v>4</v>
      </c>
      <c r="AA20" s="51" t="s">
        <v>6</v>
      </c>
      <c r="AB20" s="274"/>
      <c r="AC20" s="216" t="str">
        <f t="shared" si="2"/>
        <v>④-4位</v>
      </c>
      <c r="AD20" s="111" t="s">
        <v>66</v>
      </c>
      <c r="AE20" s="46" t="s">
        <v>62</v>
      </c>
      <c r="AH20" s="315">
        <f t="shared" si="3"/>
        <v>13</v>
      </c>
      <c r="AI20" s="111" t="s">
        <v>66</v>
      </c>
      <c r="AJ20" s="70" t="s">
        <v>74</v>
      </c>
      <c r="AK20" s="74"/>
      <c r="AL20" s="73"/>
      <c r="AM20" s="65"/>
      <c r="AN20" s="284"/>
      <c r="AO20" s="311">
        <f>AH17</f>
        <v>10</v>
      </c>
      <c r="AP20" s="111" t="s">
        <v>66</v>
      </c>
      <c r="AQ20" s="46" t="s">
        <v>61</v>
      </c>
      <c r="AR20" s="275"/>
      <c r="AS20" s="283"/>
      <c r="AT20" s="111" t="s">
        <v>66</v>
      </c>
      <c r="AU20" s="46" t="s">
        <v>74</v>
      </c>
      <c r="AV20" s="58"/>
    </row>
    <row r="21" spans="1:65" ht="23.55" customHeight="1" thickTop="1" x14ac:dyDescent="0.2">
      <c r="A21" s="20">
        <v>17</v>
      </c>
      <c r="B21" s="258" t="s">
        <v>31</v>
      </c>
      <c r="C21" s="113" t="s">
        <v>52</v>
      </c>
      <c r="D21" s="114" t="s">
        <v>53</v>
      </c>
      <c r="F21" s="84" t="s">
        <v>33</v>
      </c>
      <c r="G21" s="84" t="s">
        <v>51</v>
      </c>
      <c r="H21" s="84">
        <v>2</v>
      </c>
      <c r="I21" s="51" t="s">
        <v>6</v>
      </c>
      <c r="J21" s="224" t="str">
        <f t="shared" si="0"/>
        <v>Ｇ-2位</v>
      </c>
      <c r="K21" s="88" t="s">
        <v>60</v>
      </c>
      <c r="L21" s="45" t="s">
        <v>71</v>
      </c>
      <c r="M21" s="22"/>
      <c r="N21" s="84" t="s">
        <v>48</v>
      </c>
      <c r="O21" s="84" t="s">
        <v>51</v>
      </c>
      <c r="P21" s="84">
        <v>7</v>
      </c>
      <c r="Q21" s="51" t="s">
        <v>6</v>
      </c>
      <c r="R21" s="286" t="s">
        <v>40</v>
      </c>
      <c r="S21" s="217" t="str">
        <f t="shared" si="1"/>
        <v>2位-7位</v>
      </c>
      <c r="T21" s="136" t="s">
        <v>60</v>
      </c>
      <c r="U21" s="110" t="s">
        <v>71</v>
      </c>
      <c r="X21" s="84" t="s">
        <v>40</v>
      </c>
      <c r="Y21" s="84" t="s">
        <v>51</v>
      </c>
      <c r="Z21" s="84">
        <v>1</v>
      </c>
      <c r="AA21" s="51" t="s">
        <v>6</v>
      </c>
      <c r="AB21" s="289" t="s">
        <v>12</v>
      </c>
      <c r="AC21" s="217" t="str">
        <f t="shared" si="2"/>
        <v>⑤-1位</v>
      </c>
      <c r="AD21" s="109" t="s">
        <v>39</v>
      </c>
      <c r="AE21" s="110" t="s">
        <v>81</v>
      </c>
      <c r="AH21" s="316">
        <f t="shared" si="3"/>
        <v>14</v>
      </c>
      <c r="AI21" s="109" t="s">
        <v>66</v>
      </c>
      <c r="AJ21" s="69" t="s">
        <v>63</v>
      </c>
      <c r="AK21" s="74"/>
      <c r="AL21" s="73"/>
      <c r="AM21" s="65"/>
      <c r="AN21" s="281" t="s">
        <v>28</v>
      </c>
      <c r="AO21" s="308">
        <f>AH21</f>
        <v>14</v>
      </c>
      <c r="AP21" s="109" t="s">
        <v>66</v>
      </c>
      <c r="AQ21" s="110" t="s">
        <v>63</v>
      </c>
      <c r="AR21" s="275" t="s">
        <v>47</v>
      </c>
      <c r="AS21" s="278" t="str">
        <f>AN21&amp;AR21</f>
        <v>Ｃ1位</v>
      </c>
      <c r="AT21" s="109" t="s">
        <v>66</v>
      </c>
      <c r="AU21" s="110" t="s">
        <v>63</v>
      </c>
      <c r="AV21" s="241" t="s">
        <v>110</v>
      </c>
      <c r="AW21" s="30"/>
      <c r="AZ21"/>
      <c r="BA21"/>
      <c r="BL21" s="24"/>
      <c r="BM21" s="24"/>
    </row>
    <row r="22" spans="1:65" ht="23.55" customHeight="1" thickBot="1" x14ac:dyDescent="0.25">
      <c r="A22" s="20">
        <v>18</v>
      </c>
      <c r="B22" s="258"/>
      <c r="C22" s="89" t="s">
        <v>66</v>
      </c>
      <c r="D22" s="45" t="s">
        <v>74</v>
      </c>
      <c r="F22" s="84" t="s">
        <v>34</v>
      </c>
      <c r="G22" s="84" t="s">
        <v>51</v>
      </c>
      <c r="H22" s="84">
        <v>2</v>
      </c>
      <c r="I22" s="51" t="s">
        <v>6</v>
      </c>
      <c r="J22" s="224" t="str">
        <f t="shared" si="0"/>
        <v>Ｈ-2位</v>
      </c>
      <c r="K22" s="89" t="s">
        <v>39</v>
      </c>
      <c r="L22" s="45" t="s">
        <v>80</v>
      </c>
      <c r="M22" s="22"/>
      <c r="N22" s="84" t="s">
        <v>49</v>
      </c>
      <c r="O22" s="84" t="s">
        <v>51</v>
      </c>
      <c r="P22" s="84">
        <v>4</v>
      </c>
      <c r="Q22" s="51" t="s">
        <v>6</v>
      </c>
      <c r="R22" s="286"/>
      <c r="S22" s="215" t="str">
        <f t="shared" si="1"/>
        <v>3位-4位</v>
      </c>
      <c r="T22" s="92" t="s">
        <v>106</v>
      </c>
      <c r="U22" s="103" t="s">
        <v>107</v>
      </c>
      <c r="X22" s="84" t="s">
        <v>41</v>
      </c>
      <c r="Y22" s="84" t="s">
        <v>51</v>
      </c>
      <c r="Z22" s="84">
        <v>1</v>
      </c>
      <c r="AA22" s="51" t="s">
        <v>6</v>
      </c>
      <c r="AB22" s="289"/>
      <c r="AC22" s="215" t="str">
        <f t="shared" si="2"/>
        <v>⑥-1位</v>
      </c>
      <c r="AD22" s="89" t="s">
        <v>66</v>
      </c>
      <c r="AE22" s="45" t="s">
        <v>63</v>
      </c>
      <c r="AH22" s="312">
        <f t="shared" si="3"/>
        <v>15</v>
      </c>
      <c r="AI22" s="89" t="s">
        <v>39</v>
      </c>
      <c r="AJ22" s="23" t="s">
        <v>80</v>
      </c>
      <c r="AK22" s="74"/>
      <c r="AL22" s="73"/>
      <c r="AM22" s="65"/>
      <c r="AN22" s="281"/>
      <c r="AO22" s="305">
        <f>AH28</f>
        <v>21</v>
      </c>
      <c r="AP22" s="108" t="s">
        <v>37</v>
      </c>
      <c r="AQ22" s="135" t="s">
        <v>95</v>
      </c>
      <c r="AR22" s="275"/>
      <c r="AS22" s="279"/>
      <c r="AT22" s="108" t="s">
        <v>37</v>
      </c>
      <c r="AU22" s="135" t="s">
        <v>95</v>
      </c>
      <c r="AV22" s="241"/>
      <c r="AW22" s="30"/>
      <c r="AZ22"/>
      <c r="BA22"/>
      <c r="BL22" s="24"/>
      <c r="BM22" s="24"/>
    </row>
    <row r="23" spans="1:65" ht="23.55" customHeight="1" x14ac:dyDescent="0.2">
      <c r="A23" s="20">
        <v>19</v>
      </c>
      <c r="B23" s="258"/>
      <c r="C23" s="89" t="s">
        <v>39</v>
      </c>
      <c r="D23" s="45" t="s">
        <v>85</v>
      </c>
      <c r="F23" s="84" t="s">
        <v>35</v>
      </c>
      <c r="G23" s="84" t="s">
        <v>51</v>
      </c>
      <c r="H23" s="84">
        <v>2</v>
      </c>
      <c r="I23" s="51" t="s">
        <v>6</v>
      </c>
      <c r="J23" s="224" t="str">
        <f t="shared" si="0"/>
        <v>Ｉ-2位</v>
      </c>
      <c r="K23" s="89" t="s">
        <v>66</v>
      </c>
      <c r="L23" s="45" t="s">
        <v>64</v>
      </c>
      <c r="M23" s="22"/>
      <c r="N23" s="84" t="s">
        <v>49</v>
      </c>
      <c r="O23" s="84" t="s">
        <v>51</v>
      </c>
      <c r="P23" s="84">
        <v>5</v>
      </c>
      <c r="Q23" s="51" t="s">
        <v>6</v>
      </c>
      <c r="R23" s="286"/>
      <c r="S23" s="215" t="str">
        <f t="shared" si="1"/>
        <v>3位-5位</v>
      </c>
      <c r="T23" s="89" t="s">
        <v>39</v>
      </c>
      <c r="U23" s="45" t="s">
        <v>81</v>
      </c>
      <c r="X23" s="84" t="s">
        <v>42</v>
      </c>
      <c r="Y23" s="84" t="s">
        <v>51</v>
      </c>
      <c r="Z23" s="84">
        <v>1</v>
      </c>
      <c r="AA23" s="51" t="s">
        <v>6</v>
      </c>
      <c r="AB23" s="289"/>
      <c r="AC23" s="215" t="str">
        <f t="shared" si="2"/>
        <v>⑦-1位</v>
      </c>
      <c r="AD23" s="89" t="s">
        <v>39</v>
      </c>
      <c r="AE23" s="45" t="s">
        <v>83</v>
      </c>
      <c r="AH23" s="206">
        <f t="shared" si="3"/>
        <v>16</v>
      </c>
      <c r="AI23" s="89" t="s">
        <v>39</v>
      </c>
      <c r="AJ23" s="23" t="s">
        <v>83</v>
      </c>
      <c r="AK23" s="74"/>
      <c r="AL23" s="73"/>
      <c r="AM23" s="65"/>
      <c r="AN23" s="281"/>
      <c r="AO23" s="309">
        <f>AH22</f>
        <v>15</v>
      </c>
      <c r="AP23" s="163" t="s">
        <v>39</v>
      </c>
      <c r="AQ23" s="164" t="s">
        <v>80</v>
      </c>
      <c r="AR23" s="275" t="s">
        <v>48</v>
      </c>
      <c r="AS23" s="276" t="str">
        <f>AN21&amp;AR23</f>
        <v>Ｃ2位</v>
      </c>
      <c r="AT23" s="163" t="s">
        <v>39</v>
      </c>
      <c r="AU23" s="164" t="s">
        <v>81</v>
      </c>
      <c r="AV23" s="58"/>
      <c r="AZ23"/>
      <c r="BA23"/>
      <c r="BL23" s="24"/>
      <c r="BM23" s="24"/>
    </row>
    <row r="24" spans="1:65" ht="23.55" customHeight="1" thickBot="1" x14ac:dyDescent="0.25">
      <c r="A24" s="20">
        <v>20</v>
      </c>
      <c r="B24" s="258"/>
      <c r="C24" s="119" t="s">
        <v>99</v>
      </c>
      <c r="D24" s="112" t="s">
        <v>98</v>
      </c>
      <c r="F24" s="84" t="s">
        <v>69</v>
      </c>
      <c r="G24" s="84" t="s">
        <v>51</v>
      </c>
      <c r="H24" s="84">
        <v>2</v>
      </c>
      <c r="I24" s="51" t="s">
        <v>6</v>
      </c>
      <c r="J24" s="225" t="str">
        <f t="shared" si="0"/>
        <v>Ｊ-2位</v>
      </c>
      <c r="K24" s="111" t="s">
        <v>66</v>
      </c>
      <c r="L24" s="46" t="s">
        <v>63</v>
      </c>
      <c r="M24" s="57"/>
      <c r="N24" s="84" t="s">
        <v>50</v>
      </c>
      <c r="O24" s="84" t="s">
        <v>51</v>
      </c>
      <c r="P24" s="84">
        <v>2</v>
      </c>
      <c r="Q24" s="51" t="s">
        <v>6</v>
      </c>
      <c r="R24" s="286"/>
      <c r="S24" s="218" t="str">
        <f t="shared" si="1"/>
        <v>4位-2位</v>
      </c>
      <c r="T24" s="124" t="s">
        <v>39</v>
      </c>
      <c r="U24" s="55" t="s">
        <v>86</v>
      </c>
      <c r="X24" s="84" t="s">
        <v>43</v>
      </c>
      <c r="Y24" s="84" t="s">
        <v>51</v>
      </c>
      <c r="Z24" s="84">
        <v>1</v>
      </c>
      <c r="AA24" s="51" t="s">
        <v>6</v>
      </c>
      <c r="AB24" s="289"/>
      <c r="AC24" s="218" t="str">
        <f t="shared" si="2"/>
        <v>⑧-1位</v>
      </c>
      <c r="AD24" s="124" t="s">
        <v>39</v>
      </c>
      <c r="AE24" s="55" t="s">
        <v>80</v>
      </c>
      <c r="AH24" s="207">
        <f t="shared" si="3"/>
        <v>17</v>
      </c>
      <c r="AI24" s="124" t="s">
        <v>39</v>
      </c>
      <c r="AJ24" s="68" t="s">
        <v>81</v>
      </c>
      <c r="AK24" s="76"/>
      <c r="AL24" s="75"/>
      <c r="AM24" s="71"/>
      <c r="AN24" s="281"/>
      <c r="AO24" s="310">
        <f>AH27</f>
        <v>20</v>
      </c>
      <c r="AP24" s="169" t="s">
        <v>39</v>
      </c>
      <c r="AQ24" s="170" t="s">
        <v>79</v>
      </c>
      <c r="AR24" s="275"/>
      <c r="AS24" s="277"/>
      <c r="AT24" s="115" t="s">
        <v>54</v>
      </c>
      <c r="AU24" s="173" t="s">
        <v>94</v>
      </c>
      <c r="AV24" s="58"/>
      <c r="AZ24"/>
      <c r="BA24"/>
      <c r="BL24" s="24"/>
      <c r="BM24" s="24"/>
    </row>
    <row r="25" spans="1:65" ht="23.55" customHeight="1" thickTop="1" thickBot="1" x14ac:dyDescent="0.25">
      <c r="A25" s="20">
        <v>21</v>
      </c>
      <c r="B25" s="257" t="s">
        <v>32</v>
      </c>
      <c r="C25" s="122" t="s">
        <v>78</v>
      </c>
      <c r="D25" s="123" t="s">
        <v>70</v>
      </c>
      <c r="F25" s="84" t="s">
        <v>26</v>
      </c>
      <c r="G25" s="84" t="s">
        <v>51</v>
      </c>
      <c r="H25" s="84">
        <v>3</v>
      </c>
      <c r="I25" s="51" t="s">
        <v>6</v>
      </c>
      <c r="J25" s="226" t="str">
        <f t="shared" si="0"/>
        <v>Ａ-3位</v>
      </c>
      <c r="K25" s="109" t="s">
        <v>39</v>
      </c>
      <c r="L25" s="110" t="s">
        <v>81</v>
      </c>
      <c r="M25" s="22"/>
      <c r="N25" s="84" t="s">
        <v>48</v>
      </c>
      <c r="O25" s="84" t="s">
        <v>51</v>
      </c>
      <c r="P25" s="84">
        <v>8</v>
      </c>
      <c r="Q25" s="51" t="s">
        <v>6</v>
      </c>
      <c r="R25" s="285" t="s">
        <v>41</v>
      </c>
      <c r="S25" s="214" t="str">
        <f t="shared" si="1"/>
        <v>2位-8位</v>
      </c>
      <c r="T25" s="101" t="s">
        <v>66</v>
      </c>
      <c r="U25" s="47" t="s">
        <v>63</v>
      </c>
      <c r="X25" s="84" t="s">
        <v>40</v>
      </c>
      <c r="Y25" s="84" t="s">
        <v>51</v>
      </c>
      <c r="Z25" s="84">
        <v>2</v>
      </c>
      <c r="AA25" s="51" t="s">
        <v>6</v>
      </c>
      <c r="AB25" s="288" t="s">
        <v>13</v>
      </c>
      <c r="AC25" s="214" t="str">
        <f t="shared" si="2"/>
        <v>⑤-2位</v>
      </c>
      <c r="AD25" s="132" t="s">
        <v>60</v>
      </c>
      <c r="AE25" s="47" t="s">
        <v>71</v>
      </c>
      <c r="AH25" s="208">
        <f t="shared" si="3"/>
        <v>18</v>
      </c>
      <c r="AI25" s="132" t="s">
        <v>54</v>
      </c>
      <c r="AJ25" s="147" t="s">
        <v>94</v>
      </c>
      <c r="AK25" s="74"/>
      <c r="AL25" s="73"/>
      <c r="AM25" s="65"/>
      <c r="AN25" s="281"/>
      <c r="AO25" s="309">
        <f>AH23</f>
        <v>16</v>
      </c>
      <c r="AP25" s="163" t="s">
        <v>39</v>
      </c>
      <c r="AQ25" s="164" t="s">
        <v>83</v>
      </c>
      <c r="AR25" s="275" t="s">
        <v>49</v>
      </c>
      <c r="AS25" s="276" t="str">
        <f>AN21&amp;AR25</f>
        <v>Ｃ3位</v>
      </c>
      <c r="AT25" s="163" t="s">
        <v>39</v>
      </c>
      <c r="AU25" s="164" t="s">
        <v>83</v>
      </c>
      <c r="AV25" s="58"/>
      <c r="AZ25"/>
      <c r="BA25"/>
      <c r="BL25" s="24"/>
      <c r="BM25" s="24"/>
    </row>
    <row r="26" spans="1:65" ht="23.55" customHeight="1" thickTop="1" thickBot="1" x14ac:dyDescent="0.25">
      <c r="A26" s="20">
        <v>22</v>
      </c>
      <c r="B26" s="258"/>
      <c r="C26" s="89" t="s">
        <v>38</v>
      </c>
      <c r="D26" s="45" t="s">
        <v>65</v>
      </c>
      <c r="F26" s="84" t="s">
        <v>27</v>
      </c>
      <c r="G26" s="84" t="s">
        <v>51</v>
      </c>
      <c r="H26" s="84">
        <v>3</v>
      </c>
      <c r="I26" s="51" t="s">
        <v>6</v>
      </c>
      <c r="J26" s="224" t="str">
        <f t="shared" si="0"/>
        <v>Ｂ-3位</v>
      </c>
      <c r="K26" s="89" t="s">
        <v>39</v>
      </c>
      <c r="L26" s="45" t="s">
        <v>82</v>
      </c>
      <c r="M26" s="22"/>
      <c r="N26" s="84" t="s">
        <v>49</v>
      </c>
      <c r="O26" s="84" t="s">
        <v>51</v>
      </c>
      <c r="P26" s="84">
        <v>3</v>
      </c>
      <c r="Q26" s="51" t="s">
        <v>6</v>
      </c>
      <c r="R26" s="286"/>
      <c r="S26" s="215" t="str">
        <f t="shared" si="1"/>
        <v>3位-3位</v>
      </c>
      <c r="T26" s="88" t="s">
        <v>37</v>
      </c>
      <c r="U26" s="102" t="s">
        <v>95</v>
      </c>
      <c r="X26" s="84" t="s">
        <v>41</v>
      </c>
      <c r="Y26" s="84" t="s">
        <v>51</v>
      </c>
      <c r="Z26" s="84">
        <v>2</v>
      </c>
      <c r="AA26" s="51" t="s">
        <v>6</v>
      </c>
      <c r="AB26" s="289"/>
      <c r="AC26" s="215" t="str">
        <f t="shared" si="2"/>
        <v>⑥-2位</v>
      </c>
      <c r="AD26" s="88" t="s">
        <v>37</v>
      </c>
      <c r="AE26" s="102" t="s">
        <v>95</v>
      </c>
      <c r="AH26" s="206">
        <f t="shared" si="3"/>
        <v>19</v>
      </c>
      <c r="AI26" s="88" t="s">
        <v>60</v>
      </c>
      <c r="AJ26" s="23" t="s">
        <v>71</v>
      </c>
      <c r="AK26" s="22"/>
      <c r="AL26" s="66"/>
      <c r="AM26" s="65"/>
      <c r="AN26" s="281"/>
      <c r="AO26" s="310">
        <f>AH26</f>
        <v>19</v>
      </c>
      <c r="AP26" s="115" t="s">
        <v>60</v>
      </c>
      <c r="AQ26" s="170" t="s">
        <v>71</v>
      </c>
      <c r="AR26" s="275"/>
      <c r="AS26" s="277"/>
      <c r="AT26" s="115" t="s">
        <v>60</v>
      </c>
      <c r="AU26" s="170" t="s">
        <v>71</v>
      </c>
      <c r="AV26" s="58"/>
      <c r="AZ26"/>
      <c r="BA26"/>
      <c r="BL26" s="24"/>
      <c r="BM26" s="24"/>
    </row>
    <row r="27" spans="1:65" ht="23.55" customHeight="1" x14ac:dyDescent="0.2">
      <c r="A27" s="20">
        <v>23</v>
      </c>
      <c r="B27" s="258"/>
      <c r="C27" s="89" t="s">
        <v>39</v>
      </c>
      <c r="D27" s="45" t="s">
        <v>84</v>
      </c>
      <c r="F27" s="84" t="s">
        <v>28</v>
      </c>
      <c r="G27" s="84" t="s">
        <v>51</v>
      </c>
      <c r="H27" s="84">
        <v>3</v>
      </c>
      <c r="I27" s="51" t="s">
        <v>6</v>
      </c>
      <c r="J27" s="224" t="str">
        <f t="shared" si="0"/>
        <v>Ｃ-3位</v>
      </c>
      <c r="K27" s="88" t="s">
        <v>100</v>
      </c>
      <c r="L27" s="103" t="s">
        <v>97</v>
      </c>
      <c r="M27" s="22"/>
      <c r="N27" s="84" t="s">
        <v>49</v>
      </c>
      <c r="O27" s="84" t="s">
        <v>51</v>
      </c>
      <c r="P27" s="84">
        <v>6</v>
      </c>
      <c r="Q27" s="51" t="s">
        <v>6</v>
      </c>
      <c r="R27" s="286"/>
      <c r="S27" s="215" t="str">
        <f t="shared" si="1"/>
        <v>3位-6位</v>
      </c>
      <c r="T27" s="89" t="s">
        <v>39</v>
      </c>
      <c r="U27" s="45" t="s">
        <v>85</v>
      </c>
      <c r="X27" s="84" t="s">
        <v>42</v>
      </c>
      <c r="Y27" s="84" t="s">
        <v>51</v>
      </c>
      <c r="Z27" s="84">
        <v>2</v>
      </c>
      <c r="AA27" s="51" t="s">
        <v>6</v>
      </c>
      <c r="AB27" s="289"/>
      <c r="AC27" s="215" t="str">
        <f t="shared" si="2"/>
        <v>⑦-2位</v>
      </c>
      <c r="AD27" s="88" t="s">
        <v>54</v>
      </c>
      <c r="AE27" s="102" t="s">
        <v>94</v>
      </c>
      <c r="AH27" s="206">
        <f t="shared" si="3"/>
        <v>20</v>
      </c>
      <c r="AI27" s="89" t="s">
        <v>39</v>
      </c>
      <c r="AJ27" s="23" t="s">
        <v>79</v>
      </c>
      <c r="AK27" s="22"/>
      <c r="AL27" s="66"/>
      <c r="AM27" s="65"/>
      <c r="AN27" s="281"/>
      <c r="AO27" s="308">
        <f>AH24</f>
        <v>17</v>
      </c>
      <c r="AP27" s="109" t="s">
        <v>39</v>
      </c>
      <c r="AQ27" s="110" t="s">
        <v>81</v>
      </c>
      <c r="AR27" s="275" t="s">
        <v>50</v>
      </c>
      <c r="AS27" s="278" t="str">
        <f>AN21&amp;AR27</f>
        <v>Ｃ4位</v>
      </c>
      <c r="AT27" s="109" t="s">
        <v>39</v>
      </c>
      <c r="AU27" s="110" t="s">
        <v>80</v>
      </c>
      <c r="AV27" s="58"/>
      <c r="AZ27"/>
      <c r="BA27"/>
      <c r="BL27" s="24"/>
      <c r="BM27" s="24"/>
    </row>
    <row r="28" spans="1:65" ht="23.55" customHeight="1" thickBot="1" x14ac:dyDescent="0.25">
      <c r="A28" s="20">
        <v>24</v>
      </c>
      <c r="B28" s="270"/>
      <c r="C28" s="118" t="s">
        <v>104</v>
      </c>
      <c r="D28" s="107" t="s">
        <v>105</v>
      </c>
      <c r="F28" s="84" t="s">
        <v>29</v>
      </c>
      <c r="G28" s="84" t="s">
        <v>51</v>
      </c>
      <c r="H28" s="84">
        <v>3</v>
      </c>
      <c r="I28" s="51" t="s">
        <v>6</v>
      </c>
      <c r="J28" s="224" t="str">
        <f t="shared" si="0"/>
        <v>Ｄ-3位</v>
      </c>
      <c r="K28" s="89" t="s">
        <v>39</v>
      </c>
      <c r="L28" s="45" t="s">
        <v>83</v>
      </c>
      <c r="M28" s="22"/>
      <c r="N28" s="84" t="s">
        <v>50</v>
      </c>
      <c r="O28" s="84" t="s">
        <v>51</v>
      </c>
      <c r="P28" s="84">
        <v>1</v>
      </c>
      <c r="Q28" s="51" t="s">
        <v>6</v>
      </c>
      <c r="R28" s="287"/>
      <c r="S28" s="216" t="str">
        <f t="shared" si="1"/>
        <v>4位-1位</v>
      </c>
      <c r="T28" s="118" t="s">
        <v>18</v>
      </c>
      <c r="U28" s="46" t="s">
        <v>68</v>
      </c>
      <c r="X28" s="84" t="s">
        <v>43</v>
      </c>
      <c r="Y28" s="84" t="s">
        <v>51</v>
      </c>
      <c r="Z28" s="84">
        <v>2</v>
      </c>
      <c r="AA28" s="51" t="s">
        <v>6</v>
      </c>
      <c r="AB28" s="290"/>
      <c r="AC28" s="216" t="str">
        <f t="shared" si="2"/>
        <v>⑧-2位</v>
      </c>
      <c r="AD28" s="111" t="s">
        <v>39</v>
      </c>
      <c r="AE28" s="46" t="s">
        <v>79</v>
      </c>
      <c r="AH28" s="209">
        <f t="shared" si="3"/>
        <v>21</v>
      </c>
      <c r="AI28" s="118" t="s">
        <v>37</v>
      </c>
      <c r="AJ28" s="148" t="s">
        <v>95</v>
      </c>
      <c r="AK28" s="57"/>
      <c r="AL28" s="72"/>
      <c r="AM28" s="71"/>
      <c r="AN28" s="281"/>
      <c r="AO28" s="305">
        <f>AH25</f>
        <v>18</v>
      </c>
      <c r="AP28" s="108" t="s">
        <v>54</v>
      </c>
      <c r="AQ28" s="135" t="s">
        <v>94</v>
      </c>
      <c r="AR28" s="275"/>
      <c r="AS28" s="279"/>
      <c r="AT28" s="124" t="s">
        <v>39</v>
      </c>
      <c r="AU28" s="55" t="s">
        <v>79</v>
      </c>
      <c r="AV28" s="58"/>
      <c r="AZ28"/>
      <c r="BA28"/>
      <c r="BL28" s="24"/>
      <c r="BM28" s="24"/>
    </row>
    <row r="29" spans="1:65" ht="23.55" customHeight="1" thickTop="1" thickBot="1" x14ac:dyDescent="0.25">
      <c r="A29" s="20">
        <v>25</v>
      </c>
      <c r="B29" s="258" t="s">
        <v>33</v>
      </c>
      <c r="C29" s="120" t="s">
        <v>112</v>
      </c>
      <c r="D29" s="121" t="s">
        <v>101</v>
      </c>
      <c r="F29" s="84" t="s">
        <v>31</v>
      </c>
      <c r="G29" s="84" t="s">
        <v>51</v>
      </c>
      <c r="H29" s="84">
        <v>3</v>
      </c>
      <c r="I29" s="51" t="s">
        <v>6</v>
      </c>
      <c r="J29" s="224" t="str">
        <f t="shared" si="0"/>
        <v>Ｅ-3位</v>
      </c>
      <c r="K29" s="89" t="s">
        <v>39</v>
      </c>
      <c r="L29" s="45" t="s">
        <v>85</v>
      </c>
      <c r="M29" s="22"/>
      <c r="N29" s="84" t="s">
        <v>48</v>
      </c>
      <c r="O29" s="84" t="s">
        <v>51</v>
      </c>
      <c r="P29" s="84">
        <v>9</v>
      </c>
      <c r="Q29" s="51" t="s">
        <v>6</v>
      </c>
      <c r="R29" s="286" t="s">
        <v>42</v>
      </c>
      <c r="S29" s="217" t="str">
        <f t="shared" si="1"/>
        <v>2位-9位</v>
      </c>
      <c r="T29" s="136" t="s">
        <v>54</v>
      </c>
      <c r="U29" s="114" t="s">
        <v>94</v>
      </c>
      <c r="X29" s="84" t="s">
        <v>40</v>
      </c>
      <c r="Y29" s="84" t="s">
        <v>51</v>
      </c>
      <c r="Z29" s="84">
        <v>3</v>
      </c>
      <c r="AA29" s="51" t="s">
        <v>6</v>
      </c>
      <c r="AB29" s="289" t="s">
        <v>14</v>
      </c>
      <c r="AC29" s="217" t="str">
        <f t="shared" si="2"/>
        <v>⑤-3位</v>
      </c>
      <c r="AD29" s="140" t="s">
        <v>106</v>
      </c>
      <c r="AE29" s="141" t="s">
        <v>107</v>
      </c>
      <c r="AH29" s="210">
        <f t="shared" si="3"/>
        <v>22</v>
      </c>
      <c r="AI29" s="140" t="s">
        <v>106</v>
      </c>
      <c r="AJ29" s="146" t="s">
        <v>107</v>
      </c>
      <c r="AK29" s="179" t="s">
        <v>138</v>
      </c>
      <c r="AL29" s="72"/>
      <c r="AM29" s="71"/>
      <c r="AN29" s="280" t="s">
        <v>29</v>
      </c>
      <c r="AO29" s="304">
        <f>AH29</f>
        <v>22</v>
      </c>
      <c r="AP29" s="143" t="s">
        <v>106</v>
      </c>
      <c r="AQ29" s="144" t="s">
        <v>107</v>
      </c>
      <c r="AR29" s="275" t="s">
        <v>47</v>
      </c>
      <c r="AS29" s="282" t="str">
        <f>AN29&amp;AR29</f>
        <v>Ｄ1位</v>
      </c>
      <c r="AT29" s="101" t="s">
        <v>39</v>
      </c>
      <c r="AU29" s="47" t="s">
        <v>82</v>
      </c>
      <c r="AV29" s="241" t="s">
        <v>110</v>
      </c>
      <c r="AW29" s="30"/>
    </row>
    <row r="30" spans="1:65" ht="23.55" customHeight="1" thickTop="1" thickBot="1" x14ac:dyDescent="0.25">
      <c r="A30" s="20">
        <v>26</v>
      </c>
      <c r="B30" s="258"/>
      <c r="C30" s="88" t="s">
        <v>60</v>
      </c>
      <c r="D30" s="45" t="s">
        <v>71</v>
      </c>
      <c r="F30" s="84" t="s">
        <v>32</v>
      </c>
      <c r="G30" s="84" t="s">
        <v>51</v>
      </c>
      <c r="H30" s="84">
        <v>3</v>
      </c>
      <c r="I30" s="51" t="s">
        <v>6</v>
      </c>
      <c r="J30" s="224" t="str">
        <f t="shared" si="0"/>
        <v>Ｆ-3位</v>
      </c>
      <c r="K30" s="89" t="s">
        <v>39</v>
      </c>
      <c r="L30" s="45" t="s">
        <v>84</v>
      </c>
      <c r="M30" s="57"/>
      <c r="N30" s="84" t="s">
        <v>49</v>
      </c>
      <c r="O30" s="84" t="s">
        <v>51</v>
      </c>
      <c r="P30" s="84">
        <v>2</v>
      </c>
      <c r="Q30" s="51" t="s">
        <v>6</v>
      </c>
      <c r="R30" s="286"/>
      <c r="S30" s="215" t="str">
        <f t="shared" si="1"/>
        <v>3位-2位</v>
      </c>
      <c r="T30" s="89" t="s">
        <v>39</v>
      </c>
      <c r="U30" s="45" t="s">
        <v>83</v>
      </c>
      <c r="X30" s="84" t="s">
        <v>41</v>
      </c>
      <c r="Y30" s="84" t="s">
        <v>51</v>
      </c>
      <c r="Z30" s="84">
        <v>3</v>
      </c>
      <c r="AA30" s="51" t="s">
        <v>6</v>
      </c>
      <c r="AB30" s="289"/>
      <c r="AC30" s="215" t="str">
        <f t="shared" si="2"/>
        <v>⑥-3位</v>
      </c>
      <c r="AD30" s="89" t="s">
        <v>39</v>
      </c>
      <c r="AE30" s="45" t="s">
        <v>85</v>
      </c>
      <c r="AH30" s="206">
        <f t="shared" si="3"/>
        <v>23</v>
      </c>
      <c r="AI30" s="89" t="s">
        <v>39</v>
      </c>
      <c r="AJ30" s="23" t="s">
        <v>82</v>
      </c>
      <c r="AK30" s="22"/>
      <c r="AL30" s="66"/>
      <c r="AM30" s="65"/>
      <c r="AN30" s="281"/>
      <c r="AO30" s="305">
        <f>AH36</f>
        <v>29</v>
      </c>
      <c r="AP30" s="108" t="s">
        <v>17</v>
      </c>
      <c r="AQ30" s="55" t="s">
        <v>91</v>
      </c>
      <c r="AR30" s="275"/>
      <c r="AS30" s="279"/>
      <c r="AT30" s="124" t="s">
        <v>39</v>
      </c>
      <c r="AU30" s="55" t="s">
        <v>86</v>
      </c>
      <c r="AV30" s="241"/>
      <c r="AW30" s="30"/>
    </row>
    <row r="31" spans="1:65" ht="23.55" customHeight="1" x14ac:dyDescent="0.2">
      <c r="A31" s="20">
        <v>27</v>
      </c>
      <c r="B31" s="258"/>
      <c r="C31" s="88" t="s">
        <v>17</v>
      </c>
      <c r="D31" s="45" t="s">
        <v>92</v>
      </c>
      <c r="F31" s="84" t="s">
        <v>33</v>
      </c>
      <c r="G31" s="84" t="s">
        <v>51</v>
      </c>
      <c r="H31" s="84">
        <v>3</v>
      </c>
      <c r="I31" s="51" t="s">
        <v>6</v>
      </c>
      <c r="J31" s="224" t="str">
        <f t="shared" si="0"/>
        <v>Ｇ-3位</v>
      </c>
      <c r="K31" s="89" t="s">
        <v>39</v>
      </c>
      <c r="L31" s="45" t="s">
        <v>79</v>
      </c>
      <c r="M31" s="22"/>
      <c r="N31" s="84" t="s">
        <v>49</v>
      </c>
      <c r="O31" s="84" t="s">
        <v>51</v>
      </c>
      <c r="P31" s="84">
        <v>7</v>
      </c>
      <c r="Q31" s="51" t="s">
        <v>6</v>
      </c>
      <c r="R31" s="286"/>
      <c r="S31" s="215" t="str">
        <f t="shared" si="1"/>
        <v>3位-7位</v>
      </c>
      <c r="T31" s="89" t="s">
        <v>39</v>
      </c>
      <c r="U31" s="45" t="s">
        <v>84</v>
      </c>
      <c r="X31" s="84" t="s">
        <v>42</v>
      </c>
      <c r="Y31" s="84" t="s">
        <v>51</v>
      </c>
      <c r="Z31" s="84">
        <v>3</v>
      </c>
      <c r="AA31" s="51" t="s">
        <v>6</v>
      </c>
      <c r="AB31" s="289"/>
      <c r="AC31" s="215" t="str">
        <f t="shared" si="2"/>
        <v>⑦-3位</v>
      </c>
      <c r="AD31" s="89" t="s">
        <v>39</v>
      </c>
      <c r="AE31" s="45" t="s">
        <v>84</v>
      </c>
      <c r="AH31" s="206">
        <f t="shared" si="3"/>
        <v>24</v>
      </c>
      <c r="AI31" s="89" t="s">
        <v>39</v>
      </c>
      <c r="AJ31" s="23" t="s">
        <v>85</v>
      </c>
      <c r="AK31" s="57"/>
      <c r="AL31" s="72"/>
      <c r="AM31" s="71"/>
      <c r="AN31" s="281"/>
      <c r="AO31" s="309">
        <f>AH30</f>
        <v>23</v>
      </c>
      <c r="AP31" s="163" t="s">
        <v>39</v>
      </c>
      <c r="AQ31" s="164" t="s">
        <v>82</v>
      </c>
      <c r="AR31" s="275" t="s">
        <v>48</v>
      </c>
      <c r="AS31" s="276" t="str">
        <f>AN29&amp;AR31</f>
        <v>Ｄ2位</v>
      </c>
      <c r="AT31" s="163" t="s">
        <v>39</v>
      </c>
      <c r="AU31" s="164" t="s">
        <v>85</v>
      </c>
      <c r="AV31" s="58"/>
    </row>
    <row r="32" spans="1:65" ht="23.55" customHeight="1" thickBot="1" x14ac:dyDescent="0.25">
      <c r="A32" s="20">
        <v>28</v>
      </c>
      <c r="B32" s="258"/>
      <c r="C32" s="124" t="s">
        <v>39</v>
      </c>
      <c r="D32" s="55" t="s">
        <v>79</v>
      </c>
      <c r="F32" s="84" t="s">
        <v>34</v>
      </c>
      <c r="G32" s="84" t="s">
        <v>51</v>
      </c>
      <c r="H32" s="84">
        <v>3</v>
      </c>
      <c r="I32" s="51" t="s">
        <v>6</v>
      </c>
      <c r="J32" s="224" t="str">
        <f t="shared" si="0"/>
        <v>Ｈ-3位</v>
      </c>
      <c r="K32" s="88" t="s">
        <v>37</v>
      </c>
      <c r="L32" s="102" t="s">
        <v>95</v>
      </c>
      <c r="M32" s="22"/>
      <c r="N32" s="84" t="s">
        <v>49</v>
      </c>
      <c r="O32" s="84" t="s">
        <v>51</v>
      </c>
      <c r="P32" s="84">
        <v>10</v>
      </c>
      <c r="Q32" s="51" t="s">
        <v>6</v>
      </c>
      <c r="R32" s="286"/>
      <c r="S32" s="218" t="str">
        <f t="shared" si="1"/>
        <v>3位-10位</v>
      </c>
      <c r="T32" s="108" t="s">
        <v>17</v>
      </c>
      <c r="U32" s="55" t="s">
        <v>91</v>
      </c>
      <c r="X32" s="84" t="s">
        <v>43</v>
      </c>
      <c r="Y32" s="84" t="s">
        <v>51</v>
      </c>
      <c r="Z32" s="84">
        <v>3</v>
      </c>
      <c r="AA32" s="51" t="s">
        <v>6</v>
      </c>
      <c r="AB32" s="289"/>
      <c r="AC32" s="218" t="str">
        <f t="shared" si="2"/>
        <v>⑧-3位</v>
      </c>
      <c r="AD32" s="124" t="s">
        <v>39</v>
      </c>
      <c r="AE32" s="55" t="s">
        <v>82</v>
      </c>
      <c r="AH32" s="207">
        <f t="shared" si="3"/>
        <v>25</v>
      </c>
      <c r="AI32" s="124" t="s">
        <v>39</v>
      </c>
      <c r="AJ32" s="68" t="s">
        <v>84</v>
      </c>
      <c r="AK32" s="22"/>
      <c r="AL32" s="66"/>
      <c r="AM32" s="65"/>
      <c r="AN32" s="281"/>
      <c r="AO32" s="310">
        <f>AH35</f>
        <v>28</v>
      </c>
      <c r="AP32" s="169" t="s">
        <v>39</v>
      </c>
      <c r="AQ32" s="170" t="s">
        <v>86</v>
      </c>
      <c r="AR32" s="275"/>
      <c r="AS32" s="277"/>
      <c r="AT32" s="115" t="s">
        <v>18</v>
      </c>
      <c r="AU32" s="170" t="s">
        <v>68</v>
      </c>
      <c r="AV32" s="58"/>
    </row>
    <row r="33" spans="1:65" ht="23.55" customHeight="1" thickTop="1" thickBot="1" x14ac:dyDescent="0.25">
      <c r="A33" s="20">
        <v>29</v>
      </c>
      <c r="B33" s="257" t="s">
        <v>34</v>
      </c>
      <c r="C33" s="126" t="s">
        <v>73</v>
      </c>
      <c r="D33" s="127" t="s">
        <v>103</v>
      </c>
      <c r="F33" s="84" t="s">
        <v>35</v>
      </c>
      <c r="G33" s="84" t="s">
        <v>51</v>
      </c>
      <c r="H33" s="84">
        <v>3</v>
      </c>
      <c r="I33" s="51" t="s">
        <v>6</v>
      </c>
      <c r="J33" s="224" t="str">
        <f t="shared" si="0"/>
        <v>Ｉ-3位</v>
      </c>
      <c r="K33" s="88" t="s">
        <v>17</v>
      </c>
      <c r="L33" s="45" t="s">
        <v>91</v>
      </c>
      <c r="M33" s="57"/>
      <c r="N33" s="84" t="s">
        <v>48</v>
      </c>
      <c r="O33" s="84" t="s">
        <v>51</v>
      </c>
      <c r="P33" s="84">
        <v>10</v>
      </c>
      <c r="Q33" s="51" t="s">
        <v>6</v>
      </c>
      <c r="R33" s="285" t="s">
        <v>43</v>
      </c>
      <c r="S33" s="214" t="str">
        <f t="shared" si="1"/>
        <v>2位-10位</v>
      </c>
      <c r="T33" s="101" t="s">
        <v>39</v>
      </c>
      <c r="U33" s="47" t="s">
        <v>80</v>
      </c>
      <c r="X33" s="84" t="s">
        <v>40</v>
      </c>
      <c r="Y33" s="84" t="s">
        <v>51</v>
      </c>
      <c r="Z33" s="84">
        <v>4</v>
      </c>
      <c r="AA33" s="51" t="s">
        <v>6</v>
      </c>
      <c r="AB33" s="288" t="s">
        <v>15</v>
      </c>
      <c r="AC33" s="214" t="str">
        <f t="shared" si="2"/>
        <v>⑤-4位</v>
      </c>
      <c r="AD33" s="101" t="s">
        <v>39</v>
      </c>
      <c r="AE33" s="47" t="s">
        <v>86</v>
      </c>
      <c r="AH33" s="208">
        <f t="shared" si="3"/>
        <v>26</v>
      </c>
      <c r="AI33" s="132" t="s">
        <v>100</v>
      </c>
      <c r="AJ33" s="150" t="s">
        <v>97</v>
      </c>
      <c r="AK33" s="22"/>
      <c r="AL33" s="66"/>
      <c r="AM33" s="65"/>
      <c r="AN33" s="281"/>
      <c r="AO33" s="309">
        <f>AH31</f>
        <v>24</v>
      </c>
      <c r="AP33" s="163" t="s">
        <v>39</v>
      </c>
      <c r="AQ33" s="164" t="s">
        <v>85</v>
      </c>
      <c r="AR33" s="275" t="s">
        <v>49</v>
      </c>
      <c r="AS33" s="276" t="str">
        <f>AN29&amp;AR33</f>
        <v>Ｄ3位</v>
      </c>
      <c r="AT33" s="163" t="s">
        <v>39</v>
      </c>
      <c r="AU33" s="164" t="s">
        <v>84</v>
      </c>
      <c r="AV33" s="58"/>
    </row>
    <row r="34" spans="1:65" ht="23.55" customHeight="1" thickBot="1" x14ac:dyDescent="0.25">
      <c r="A34" s="20">
        <v>30</v>
      </c>
      <c r="B34" s="258"/>
      <c r="C34" s="88" t="s">
        <v>37</v>
      </c>
      <c r="D34" s="102" t="s">
        <v>95</v>
      </c>
      <c r="F34" s="84" t="s">
        <v>69</v>
      </c>
      <c r="G34" s="84" t="s">
        <v>51</v>
      </c>
      <c r="H34" s="84">
        <v>3</v>
      </c>
      <c r="I34" s="51" t="s">
        <v>6</v>
      </c>
      <c r="J34" s="227" t="str">
        <f t="shared" si="0"/>
        <v>Ｊ-3位</v>
      </c>
      <c r="K34" s="119" t="s">
        <v>106</v>
      </c>
      <c r="L34" s="112" t="s">
        <v>107</v>
      </c>
      <c r="M34" s="22"/>
      <c r="N34" s="84" t="s">
        <v>49</v>
      </c>
      <c r="O34" s="84" t="s">
        <v>51</v>
      </c>
      <c r="P34" s="84">
        <v>1</v>
      </c>
      <c r="Q34" s="51" t="s">
        <v>6</v>
      </c>
      <c r="R34" s="286"/>
      <c r="S34" s="215" t="str">
        <f t="shared" si="1"/>
        <v>3位-1位</v>
      </c>
      <c r="T34" s="89" t="s">
        <v>39</v>
      </c>
      <c r="U34" s="45" t="s">
        <v>79</v>
      </c>
      <c r="X34" s="84" t="s">
        <v>41</v>
      </c>
      <c r="Y34" s="84" t="s">
        <v>51</v>
      </c>
      <c r="Z34" s="84">
        <v>4</v>
      </c>
      <c r="AA34" s="51" t="s">
        <v>6</v>
      </c>
      <c r="AB34" s="289"/>
      <c r="AC34" s="215" t="str">
        <f t="shared" si="2"/>
        <v>⑥-4位</v>
      </c>
      <c r="AD34" s="88" t="s">
        <v>18</v>
      </c>
      <c r="AE34" s="45" t="s">
        <v>68</v>
      </c>
      <c r="AH34" s="206">
        <f t="shared" si="3"/>
        <v>27</v>
      </c>
      <c r="AI34" s="88" t="s">
        <v>18</v>
      </c>
      <c r="AJ34" s="23" t="s">
        <v>68</v>
      </c>
      <c r="AK34" s="22"/>
      <c r="AL34" s="66"/>
      <c r="AM34" s="65"/>
      <c r="AN34" s="281"/>
      <c r="AO34" s="310">
        <f>AH34</f>
        <v>27</v>
      </c>
      <c r="AP34" s="115" t="s">
        <v>18</v>
      </c>
      <c r="AQ34" s="170" t="s">
        <v>68</v>
      </c>
      <c r="AR34" s="275"/>
      <c r="AS34" s="277"/>
      <c r="AT34" s="115" t="s">
        <v>100</v>
      </c>
      <c r="AU34" s="172" t="s">
        <v>97</v>
      </c>
      <c r="AV34" s="58"/>
    </row>
    <row r="35" spans="1:65" ht="23.55" customHeight="1" thickTop="1" x14ac:dyDescent="0.2">
      <c r="A35" s="20">
        <v>31</v>
      </c>
      <c r="B35" s="258"/>
      <c r="C35" s="89" t="s">
        <v>39</v>
      </c>
      <c r="D35" s="45" t="s">
        <v>80</v>
      </c>
      <c r="F35" s="84" t="s">
        <v>26</v>
      </c>
      <c r="G35" s="84" t="s">
        <v>51</v>
      </c>
      <c r="H35" s="84">
        <v>4</v>
      </c>
      <c r="I35" s="51" t="s">
        <v>6</v>
      </c>
      <c r="J35" s="223" t="str">
        <f t="shared" si="0"/>
        <v>Ａ-4位</v>
      </c>
      <c r="K35" s="132" t="s">
        <v>17</v>
      </c>
      <c r="L35" s="47" t="s">
        <v>89</v>
      </c>
      <c r="M35" s="22"/>
      <c r="N35" s="84" t="s">
        <v>49</v>
      </c>
      <c r="O35" s="84" t="s">
        <v>51</v>
      </c>
      <c r="P35" s="84">
        <v>8</v>
      </c>
      <c r="Q35" s="51" t="s">
        <v>6</v>
      </c>
      <c r="R35" s="286"/>
      <c r="S35" s="215" t="str">
        <f t="shared" si="1"/>
        <v>3位-8位</v>
      </c>
      <c r="T35" s="89" t="s">
        <v>39</v>
      </c>
      <c r="U35" s="45" t="s">
        <v>82</v>
      </c>
      <c r="X35" s="84" t="s">
        <v>42</v>
      </c>
      <c r="Y35" s="84" t="s">
        <v>51</v>
      </c>
      <c r="Z35" s="84">
        <v>4</v>
      </c>
      <c r="AA35" s="51" t="s">
        <v>6</v>
      </c>
      <c r="AB35" s="289"/>
      <c r="AC35" s="215" t="str">
        <f t="shared" si="2"/>
        <v>⑦-4位</v>
      </c>
      <c r="AD35" s="88" t="s">
        <v>17</v>
      </c>
      <c r="AE35" s="45" t="s">
        <v>91</v>
      </c>
      <c r="AH35" s="206">
        <f t="shared" si="3"/>
        <v>28</v>
      </c>
      <c r="AI35" s="89" t="s">
        <v>39</v>
      </c>
      <c r="AJ35" s="23" t="s">
        <v>86</v>
      </c>
      <c r="AK35" s="22"/>
      <c r="AL35" s="66"/>
      <c r="AM35" s="65"/>
      <c r="AN35" s="281"/>
      <c r="AO35" s="308">
        <f>AH32</f>
        <v>25</v>
      </c>
      <c r="AP35" s="109" t="s">
        <v>39</v>
      </c>
      <c r="AQ35" s="110" t="s">
        <v>84</v>
      </c>
      <c r="AR35" s="275" t="s">
        <v>50</v>
      </c>
      <c r="AS35" s="278" t="str">
        <f>AN29&amp;AR35</f>
        <v>Ｄ4位</v>
      </c>
      <c r="AT35" s="140" t="s">
        <v>106</v>
      </c>
      <c r="AU35" s="141" t="s">
        <v>107</v>
      </c>
      <c r="AV35" s="58"/>
    </row>
    <row r="36" spans="1:65" ht="23.55" customHeight="1" thickBot="1" x14ac:dyDescent="0.25">
      <c r="A36" s="20">
        <v>32</v>
      </c>
      <c r="B36" s="270"/>
      <c r="C36" s="118" t="s">
        <v>17</v>
      </c>
      <c r="D36" s="46" t="s">
        <v>90</v>
      </c>
      <c r="F36" s="84" t="s">
        <v>27</v>
      </c>
      <c r="G36" s="84" t="s">
        <v>51</v>
      </c>
      <c r="H36" s="84">
        <v>4</v>
      </c>
      <c r="I36" s="51" t="s">
        <v>6</v>
      </c>
      <c r="J36" s="224" t="str">
        <f t="shared" si="0"/>
        <v>Ｂ-4位</v>
      </c>
      <c r="K36" s="88" t="s">
        <v>18</v>
      </c>
      <c r="L36" s="45" t="s">
        <v>68</v>
      </c>
      <c r="M36" s="22"/>
      <c r="N36" s="84" t="s">
        <v>49</v>
      </c>
      <c r="O36" s="84" t="s">
        <v>51</v>
      </c>
      <c r="P36" s="84">
        <v>9</v>
      </c>
      <c r="Q36" s="51" t="s">
        <v>6</v>
      </c>
      <c r="R36" s="287"/>
      <c r="S36" s="216" t="str">
        <f t="shared" si="1"/>
        <v>3位-9位</v>
      </c>
      <c r="T36" s="118" t="s">
        <v>100</v>
      </c>
      <c r="U36" s="107" t="s">
        <v>97</v>
      </c>
      <c r="X36" s="84" t="s">
        <v>43</v>
      </c>
      <c r="Y36" s="84" t="s">
        <v>51</v>
      </c>
      <c r="Z36" s="84">
        <v>4</v>
      </c>
      <c r="AA36" s="51" t="s">
        <v>6</v>
      </c>
      <c r="AB36" s="290"/>
      <c r="AC36" s="216" t="str">
        <f t="shared" si="2"/>
        <v>⑧-4位</v>
      </c>
      <c r="AD36" s="118" t="s">
        <v>100</v>
      </c>
      <c r="AE36" s="107" t="s">
        <v>97</v>
      </c>
      <c r="AH36" s="209">
        <f t="shared" si="3"/>
        <v>29</v>
      </c>
      <c r="AI36" s="118" t="s">
        <v>17</v>
      </c>
      <c r="AJ36" s="70" t="s">
        <v>91</v>
      </c>
      <c r="AK36" s="22"/>
      <c r="AL36" s="66"/>
      <c r="AM36" s="65"/>
      <c r="AN36" s="284"/>
      <c r="AO36" s="311">
        <f>AH33</f>
        <v>26</v>
      </c>
      <c r="AP36" s="118" t="s">
        <v>100</v>
      </c>
      <c r="AQ36" s="107" t="s">
        <v>97</v>
      </c>
      <c r="AR36" s="275"/>
      <c r="AS36" s="283"/>
      <c r="AT36" s="118" t="s">
        <v>17</v>
      </c>
      <c r="AU36" s="46" t="s">
        <v>91</v>
      </c>
      <c r="AV36" s="58"/>
    </row>
    <row r="37" spans="1:65" ht="23.55" customHeight="1" thickTop="1" thickBot="1" x14ac:dyDescent="0.25">
      <c r="A37" s="20">
        <v>33</v>
      </c>
      <c r="B37" s="258" t="s">
        <v>35</v>
      </c>
      <c r="C37" s="125" t="s">
        <v>73</v>
      </c>
      <c r="D37" s="128" t="s">
        <v>75</v>
      </c>
      <c r="F37" s="84" t="s">
        <v>28</v>
      </c>
      <c r="G37" s="84" t="s">
        <v>51</v>
      </c>
      <c r="H37" s="84">
        <v>4</v>
      </c>
      <c r="I37" s="51" t="s">
        <v>6</v>
      </c>
      <c r="J37" s="224" t="str">
        <f t="shared" si="0"/>
        <v>Ｃ-4位</v>
      </c>
      <c r="K37" s="89" t="s">
        <v>39</v>
      </c>
      <c r="L37" s="45" t="s">
        <v>87</v>
      </c>
      <c r="M37" s="22"/>
      <c r="N37" s="84" t="s">
        <v>50</v>
      </c>
      <c r="O37" s="84" t="s">
        <v>51</v>
      </c>
      <c r="P37" s="84">
        <v>3</v>
      </c>
      <c r="Q37" s="51" t="s">
        <v>6</v>
      </c>
      <c r="R37" s="296" t="s">
        <v>44</v>
      </c>
      <c r="S37" s="217" t="str">
        <f t="shared" si="1"/>
        <v>4位-3位</v>
      </c>
      <c r="T37" s="136" t="s">
        <v>54</v>
      </c>
      <c r="U37" s="114" t="s">
        <v>96</v>
      </c>
      <c r="X37" s="84" t="s">
        <v>44</v>
      </c>
      <c r="Y37" s="84" t="s">
        <v>51</v>
      </c>
      <c r="Z37" s="84">
        <v>1</v>
      </c>
      <c r="AA37" s="51" t="s">
        <v>6</v>
      </c>
      <c r="AB37" s="299" t="s">
        <v>46</v>
      </c>
      <c r="AC37" s="217" t="str">
        <f t="shared" si="2"/>
        <v>⑨-1位</v>
      </c>
      <c r="AD37" s="136" t="s">
        <v>54</v>
      </c>
      <c r="AE37" s="114" t="s">
        <v>96</v>
      </c>
      <c r="AH37" s="210">
        <f t="shared" si="3"/>
        <v>30</v>
      </c>
      <c r="AI37" s="136" t="s">
        <v>54</v>
      </c>
      <c r="AJ37" s="149" t="s">
        <v>96</v>
      </c>
      <c r="AK37" s="22"/>
      <c r="AL37" s="66"/>
      <c r="AM37" s="65"/>
      <c r="AN37" s="281" t="s">
        <v>31</v>
      </c>
      <c r="AO37" s="308">
        <f>AH37</f>
        <v>30</v>
      </c>
      <c r="AP37" s="136" t="s">
        <v>54</v>
      </c>
      <c r="AQ37" s="114" t="s">
        <v>96</v>
      </c>
      <c r="AR37" s="275" t="s">
        <v>47</v>
      </c>
      <c r="AS37" s="278" t="str">
        <f>AN37&amp;AR37</f>
        <v>Ｅ1位</v>
      </c>
      <c r="AT37" s="136" t="s">
        <v>54</v>
      </c>
      <c r="AU37" s="114" t="s">
        <v>96</v>
      </c>
      <c r="AV37" s="241" t="s">
        <v>110</v>
      </c>
    </row>
    <row r="38" spans="1:65" ht="23.55" customHeight="1" thickBot="1" x14ac:dyDescent="0.25">
      <c r="A38" s="20">
        <v>34</v>
      </c>
      <c r="B38" s="258"/>
      <c r="C38" s="89" t="s">
        <v>66</v>
      </c>
      <c r="D38" s="45" t="s">
        <v>64</v>
      </c>
      <c r="F38" s="84" t="s">
        <v>29</v>
      </c>
      <c r="G38" s="84" t="s">
        <v>51</v>
      </c>
      <c r="H38" s="84">
        <v>4</v>
      </c>
      <c r="I38" s="51" t="s">
        <v>6</v>
      </c>
      <c r="J38" s="224" t="str">
        <f t="shared" si="0"/>
        <v>Ｄ-4位</v>
      </c>
      <c r="K38" s="88" t="s">
        <v>17</v>
      </c>
      <c r="L38" s="45" t="s">
        <v>88</v>
      </c>
      <c r="M38" s="57"/>
      <c r="N38" s="84" t="s">
        <v>50</v>
      </c>
      <c r="O38" s="84" t="s">
        <v>51</v>
      </c>
      <c r="P38" s="84">
        <v>6</v>
      </c>
      <c r="Q38" s="51" t="s">
        <v>6</v>
      </c>
      <c r="R38" s="296"/>
      <c r="S38" s="215" t="str">
        <f t="shared" si="1"/>
        <v>4位-6位</v>
      </c>
      <c r="T38" s="92" t="s">
        <v>99</v>
      </c>
      <c r="U38" s="103" t="s">
        <v>98</v>
      </c>
      <c r="X38" s="84" t="s">
        <v>45</v>
      </c>
      <c r="Y38" s="84" t="s">
        <v>51</v>
      </c>
      <c r="Z38" s="84">
        <v>1</v>
      </c>
      <c r="AA38" s="51" t="s">
        <v>6</v>
      </c>
      <c r="AB38" s="299"/>
      <c r="AC38" s="215" t="str">
        <f t="shared" si="2"/>
        <v>⑩-1位</v>
      </c>
      <c r="AD38" s="88" t="s">
        <v>17</v>
      </c>
      <c r="AE38" s="45" t="s">
        <v>88</v>
      </c>
      <c r="AH38" s="206">
        <f t="shared" si="3"/>
        <v>31</v>
      </c>
      <c r="AI38" s="88" t="s">
        <v>17</v>
      </c>
      <c r="AJ38" s="23" t="s">
        <v>88</v>
      </c>
      <c r="AK38" s="22"/>
      <c r="AL38" s="66"/>
      <c r="AM38" s="65"/>
      <c r="AN38" s="281"/>
      <c r="AO38" s="305">
        <f>AH44</f>
        <v>37</v>
      </c>
      <c r="AP38" s="124" t="s">
        <v>39</v>
      </c>
      <c r="AQ38" s="55" t="s">
        <v>87</v>
      </c>
      <c r="AR38" s="275"/>
      <c r="AS38" s="279"/>
      <c r="AT38" s="124" t="s">
        <v>39</v>
      </c>
      <c r="AU38" s="55" t="s">
        <v>87</v>
      </c>
      <c r="AV38" s="241"/>
    </row>
    <row r="39" spans="1:65" ht="23.55" customHeight="1" x14ac:dyDescent="0.2">
      <c r="A39" s="20">
        <v>35</v>
      </c>
      <c r="B39" s="258"/>
      <c r="C39" s="89" t="s">
        <v>39</v>
      </c>
      <c r="D39" s="45" t="s">
        <v>86</v>
      </c>
      <c r="F39" s="84" t="s">
        <v>31</v>
      </c>
      <c r="G39" s="84" t="s">
        <v>51</v>
      </c>
      <c r="H39" s="84">
        <v>4</v>
      </c>
      <c r="I39" s="51" t="s">
        <v>6</v>
      </c>
      <c r="J39" s="224" t="str">
        <f t="shared" si="0"/>
        <v>Ｅ-4位</v>
      </c>
      <c r="K39" s="92" t="s">
        <v>99</v>
      </c>
      <c r="L39" s="103" t="s">
        <v>98</v>
      </c>
      <c r="M39" s="22"/>
      <c r="N39" s="84" t="s">
        <v>50</v>
      </c>
      <c r="O39" s="84" t="s">
        <v>51</v>
      </c>
      <c r="P39" s="84">
        <v>7</v>
      </c>
      <c r="Q39" s="51" t="s">
        <v>6</v>
      </c>
      <c r="R39" s="296"/>
      <c r="S39" s="215" t="str">
        <f t="shared" si="1"/>
        <v>4位-7位</v>
      </c>
      <c r="T39" s="88" t="s">
        <v>17</v>
      </c>
      <c r="U39" s="45" t="s">
        <v>90</v>
      </c>
      <c r="X39" s="84" t="s">
        <v>44</v>
      </c>
      <c r="Y39" s="84" t="s">
        <v>51</v>
      </c>
      <c r="Z39" s="84">
        <v>2</v>
      </c>
      <c r="AA39" s="51" t="s">
        <v>6</v>
      </c>
      <c r="AB39" s="299"/>
      <c r="AC39" s="215" t="str">
        <f t="shared" si="2"/>
        <v>⑨-2位</v>
      </c>
      <c r="AD39" s="88" t="s">
        <v>17</v>
      </c>
      <c r="AE39" s="45" t="s">
        <v>92</v>
      </c>
      <c r="AH39" s="206">
        <f t="shared" si="3"/>
        <v>32</v>
      </c>
      <c r="AI39" s="88" t="s">
        <v>17</v>
      </c>
      <c r="AJ39" s="23" t="s">
        <v>92</v>
      </c>
      <c r="AK39" s="22"/>
      <c r="AL39" s="66"/>
      <c r="AM39" s="65"/>
      <c r="AN39" s="281"/>
      <c r="AO39" s="309">
        <f>AH38</f>
        <v>31</v>
      </c>
      <c r="AP39" s="171" t="s">
        <v>17</v>
      </c>
      <c r="AQ39" s="164" t="s">
        <v>88</v>
      </c>
      <c r="AR39" s="275" t="s">
        <v>48</v>
      </c>
      <c r="AS39" s="276" t="str">
        <f>AN37&amp;AR39</f>
        <v>Ｅ2位</v>
      </c>
      <c r="AT39" s="171" t="s">
        <v>17</v>
      </c>
      <c r="AU39" s="164" t="s">
        <v>89</v>
      </c>
      <c r="AV39" s="58"/>
    </row>
    <row r="40" spans="1:65" ht="23.55" customHeight="1" thickBot="1" x14ac:dyDescent="0.25">
      <c r="A40" s="20">
        <v>36</v>
      </c>
      <c r="B40" s="258"/>
      <c r="C40" s="108" t="s">
        <v>17</v>
      </c>
      <c r="D40" s="55" t="s">
        <v>91</v>
      </c>
      <c r="F40" s="84" t="s">
        <v>32</v>
      </c>
      <c r="G40" s="84" t="s">
        <v>51</v>
      </c>
      <c r="H40" s="84">
        <v>4</v>
      </c>
      <c r="I40" s="51" t="s">
        <v>6</v>
      </c>
      <c r="J40" s="224" t="str">
        <f t="shared" si="0"/>
        <v>Ｆ-4位</v>
      </c>
      <c r="K40" s="88" t="s">
        <v>104</v>
      </c>
      <c r="L40" s="103" t="s">
        <v>105</v>
      </c>
      <c r="M40" s="22"/>
      <c r="N40" s="84" t="s">
        <v>50</v>
      </c>
      <c r="O40" s="84" t="s">
        <v>51</v>
      </c>
      <c r="P40" s="84">
        <v>10</v>
      </c>
      <c r="Q40" s="51" t="s">
        <v>6</v>
      </c>
      <c r="R40" s="296"/>
      <c r="S40" s="218" t="str">
        <f t="shared" si="1"/>
        <v>4位-10位</v>
      </c>
      <c r="T40" s="108" t="s">
        <v>17</v>
      </c>
      <c r="U40" s="55" t="s">
        <v>92</v>
      </c>
      <c r="X40" s="84" t="s">
        <v>45</v>
      </c>
      <c r="Y40" s="84" t="s">
        <v>51</v>
      </c>
      <c r="Z40" s="84">
        <v>2</v>
      </c>
      <c r="AA40" s="51" t="s">
        <v>6</v>
      </c>
      <c r="AB40" s="299"/>
      <c r="AC40" s="218" t="str">
        <f t="shared" si="2"/>
        <v>⑩-2位</v>
      </c>
      <c r="AD40" s="108" t="s">
        <v>17</v>
      </c>
      <c r="AE40" s="55" t="s">
        <v>89</v>
      </c>
      <c r="AH40" s="207">
        <f t="shared" si="3"/>
        <v>33</v>
      </c>
      <c r="AI40" s="108" t="s">
        <v>17</v>
      </c>
      <c r="AJ40" s="68" t="s">
        <v>89</v>
      </c>
      <c r="AK40" s="22"/>
      <c r="AL40" s="66"/>
      <c r="AM40" s="65"/>
      <c r="AN40" s="281"/>
      <c r="AO40" s="310">
        <f>AH43</f>
        <v>36</v>
      </c>
      <c r="AP40" s="115" t="s">
        <v>104</v>
      </c>
      <c r="AQ40" s="172" t="s">
        <v>105</v>
      </c>
      <c r="AR40" s="275"/>
      <c r="AS40" s="277"/>
      <c r="AT40" s="174" t="s">
        <v>99</v>
      </c>
      <c r="AU40" s="172" t="s">
        <v>98</v>
      </c>
      <c r="AV40" s="58"/>
    </row>
    <row r="41" spans="1:65" ht="23.55" customHeight="1" thickTop="1" thickBot="1" x14ac:dyDescent="0.25">
      <c r="A41" s="20">
        <v>37</v>
      </c>
      <c r="B41" s="257" t="s">
        <v>69</v>
      </c>
      <c r="C41" s="126" t="s">
        <v>73</v>
      </c>
      <c r="D41" s="127" t="s">
        <v>102</v>
      </c>
      <c r="F41" s="84" t="s">
        <v>33</v>
      </c>
      <c r="G41" s="84" t="s">
        <v>51</v>
      </c>
      <c r="H41" s="84">
        <v>4</v>
      </c>
      <c r="I41" s="51" t="s">
        <v>6</v>
      </c>
      <c r="J41" s="224" t="str">
        <f t="shared" si="0"/>
        <v>Ｇ-4位</v>
      </c>
      <c r="K41" s="88" t="s">
        <v>17</v>
      </c>
      <c r="L41" s="45" t="s">
        <v>92</v>
      </c>
      <c r="M41" s="22"/>
      <c r="N41" s="84" t="s">
        <v>50</v>
      </c>
      <c r="O41" s="84" t="s">
        <v>51</v>
      </c>
      <c r="P41" s="84">
        <v>4</v>
      </c>
      <c r="Q41" s="51" t="s">
        <v>6</v>
      </c>
      <c r="R41" s="297" t="s">
        <v>45</v>
      </c>
      <c r="S41" s="214" t="str">
        <f t="shared" si="1"/>
        <v>4位-4位</v>
      </c>
      <c r="T41" s="101" t="s">
        <v>39</v>
      </c>
      <c r="U41" s="47" t="s">
        <v>87</v>
      </c>
      <c r="X41" s="84" t="s">
        <v>44</v>
      </c>
      <c r="Y41" s="84" t="s">
        <v>51</v>
      </c>
      <c r="Z41" s="84">
        <v>3</v>
      </c>
      <c r="AA41" s="51" t="s">
        <v>6</v>
      </c>
      <c r="AB41" s="300" t="s">
        <v>111</v>
      </c>
      <c r="AC41" s="214" t="str">
        <f t="shared" si="2"/>
        <v>⑨-3位</v>
      </c>
      <c r="AD41" s="143" t="s">
        <v>99</v>
      </c>
      <c r="AE41" s="144" t="s">
        <v>98</v>
      </c>
      <c r="AH41" s="208">
        <f t="shared" si="3"/>
        <v>34</v>
      </c>
      <c r="AI41" s="143" t="s">
        <v>99</v>
      </c>
      <c r="AJ41" s="150" t="s">
        <v>98</v>
      </c>
      <c r="AK41" s="22"/>
      <c r="AL41" s="66"/>
      <c r="AM41" s="65"/>
      <c r="AN41" s="281"/>
      <c r="AO41" s="309">
        <f>AH39</f>
        <v>32</v>
      </c>
      <c r="AP41" s="171" t="s">
        <v>17</v>
      </c>
      <c r="AQ41" s="164" t="s">
        <v>92</v>
      </c>
      <c r="AR41" s="275" t="s">
        <v>49</v>
      </c>
      <c r="AS41" s="276" t="str">
        <f>AN37&amp;AR41</f>
        <v>Ｅ3位</v>
      </c>
      <c r="AT41" s="171" t="s">
        <v>17</v>
      </c>
      <c r="AU41" s="164" t="s">
        <v>92</v>
      </c>
      <c r="AV41" s="58"/>
    </row>
    <row r="42" spans="1:65" ht="23.55" customHeight="1" thickBot="1" x14ac:dyDescent="0.25">
      <c r="A42" s="20">
        <v>38</v>
      </c>
      <c r="B42" s="258"/>
      <c r="C42" s="89" t="s">
        <v>66</v>
      </c>
      <c r="D42" s="45" t="s">
        <v>63</v>
      </c>
      <c r="F42" s="84" t="s">
        <v>34</v>
      </c>
      <c r="G42" s="84" t="s">
        <v>51</v>
      </c>
      <c r="H42" s="84">
        <v>4</v>
      </c>
      <c r="I42" s="51" t="s">
        <v>6</v>
      </c>
      <c r="J42" s="224" t="str">
        <f t="shared" si="0"/>
        <v>Ｈ-4位</v>
      </c>
      <c r="K42" s="88" t="s">
        <v>17</v>
      </c>
      <c r="L42" s="45" t="s">
        <v>90</v>
      </c>
      <c r="M42" s="22"/>
      <c r="N42" s="84" t="s">
        <v>50</v>
      </c>
      <c r="O42" s="84" t="s">
        <v>51</v>
      </c>
      <c r="P42" s="84">
        <v>5</v>
      </c>
      <c r="Q42" s="51" t="s">
        <v>6</v>
      </c>
      <c r="R42" s="296"/>
      <c r="S42" s="215" t="str">
        <f t="shared" si="1"/>
        <v>4位-5位</v>
      </c>
      <c r="T42" s="88" t="s">
        <v>17</v>
      </c>
      <c r="U42" s="45" t="s">
        <v>88</v>
      </c>
      <c r="X42" s="84" t="s">
        <v>45</v>
      </c>
      <c r="Y42" s="84" t="s">
        <v>51</v>
      </c>
      <c r="Z42" s="84">
        <v>3</v>
      </c>
      <c r="AA42" s="51" t="s">
        <v>6</v>
      </c>
      <c r="AB42" s="299"/>
      <c r="AC42" s="215" t="str">
        <f t="shared" si="2"/>
        <v>⑩-3位</v>
      </c>
      <c r="AD42" s="89" t="s">
        <v>39</v>
      </c>
      <c r="AE42" s="45" t="s">
        <v>87</v>
      </c>
      <c r="AH42" s="206">
        <f t="shared" si="3"/>
        <v>35</v>
      </c>
      <c r="AI42" s="88" t="s">
        <v>17</v>
      </c>
      <c r="AJ42" s="23" t="s">
        <v>90</v>
      </c>
      <c r="AK42" s="22"/>
      <c r="AL42" s="66"/>
      <c r="AM42" s="65"/>
      <c r="AN42" s="281"/>
      <c r="AO42" s="310">
        <f>AH42</f>
        <v>35</v>
      </c>
      <c r="AP42" s="115" t="s">
        <v>17</v>
      </c>
      <c r="AQ42" s="170" t="s">
        <v>90</v>
      </c>
      <c r="AR42" s="275"/>
      <c r="AS42" s="277"/>
      <c r="AT42" s="115" t="s">
        <v>17</v>
      </c>
      <c r="AU42" s="170" t="s">
        <v>90</v>
      </c>
      <c r="AV42" s="58"/>
    </row>
    <row r="43" spans="1:65" ht="23.55" customHeight="1" x14ac:dyDescent="0.2">
      <c r="A43" s="20">
        <v>39</v>
      </c>
      <c r="B43" s="258"/>
      <c r="C43" s="88" t="s">
        <v>54</v>
      </c>
      <c r="D43" s="102" t="s">
        <v>96</v>
      </c>
      <c r="F43" s="84" t="s">
        <v>35</v>
      </c>
      <c r="G43" s="84" t="s">
        <v>51</v>
      </c>
      <c r="H43" s="84">
        <v>4</v>
      </c>
      <c r="I43" s="51" t="s">
        <v>6</v>
      </c>
      <c r="J43" s="224" t="str">
        <f t="shared" si="0"/>
        <v>Ｉ-4位</v>
      </c>
      <c r="K43" s="89" t="s">
        <v>39</v>
      </c>
      <c r="L43" s="45" t="s">
        <v>86</v>
      </c>
      <c r="M43" s="22"/>
      <c r="N43" s="84" t="s">
        <v>50</v>
      </c>
      <c r="O43" s="84" t="s">
        <v>51</v>
      </c>
      <c r="P43" s="84">
        <v>8</v>
      </c>
      <c r="Q43" s="51" t="s">
        <v>6</v>
      </c>
      <c r="R43" s="296"/>
      <c r="S43" s="215" t="str">
        <f t="shared" si="1"/>
        <v>4位-8位</v>
      </c>
      <c r="T43" s="88" t="s">
        <v>17</v>
      </c>
      <c r="U43" s="45" t="s">
        <v>89</v>
      </c>
      <c r="X43" s="84" t="s">
        <v>44</v>
      </c>
      <c r="Y43" s="84" t="s">
        <v>51</v>
      </c>
      <c r="Z43" s="84">
        <v>4</v>
      </c>
      <c r="AA43" s="51" t="s">
        <v>6</v>
      </c>
      <c r="AB43" s="299"/>
      <c r="AC43" s="215" t="str">
        <f t="shared" si="2"/>
        <v>⑨-4位</v>
      </c>
      <c r="AD43" s="88" t="s">
        <v>17</v>
      </c>
      <c r="AE43" s="45" t="s">
        <v>90</v>
      </c>
      <c r="AH43" s="206">
        <f t="shared" si="3"/>
        <v>36</v>
      </c>
      <c r="AI43" s="88" t="s">
        <v>104</v>
      </c>
      <c r="AJ43" s="98" t="s">
        <v>105</v>
      </c>
      <c r="AK43" s="22"/>
      <c r="AL43" s="66"/>
      <c r="AM43" s="65"/>
      <c r="AN43" s="281"/>
      <c r="AO43" s="308">
        <f>AH40</f>
        <v>33</v>
      </c>
      <c r="AP43" s="136" t="s">
        <v>17</v>
      </c>
      <c r="AQ43" s="110" t="s">
        <v>89</v>
      </c>
      <c r="AR43" s="275" t="s">
        <v>50</v>
      </c>
      <c r="AS43" s="278" t="str">
        <f>AN37&amp;AR43</f>
        <v>Ｅ4位</v>
      </c>
      <c r="AT43" s="136" t="s">
        <v>17</v>
      </c>
      <c r="AU43" s="110" t="s">
        <v>88</v>
      </c>
      <c r="AV43" s="58"/>
    </row>
    <row r="44" spans="1:65" ht="23.55" customHeight="1" thickBot="1" x14ac:dyDescent="0.25">
      <c r="A44" s="20">
        <v>40</v>
      </c>
      <c r="B44" s="270"/>
      <c r="C44" s="106" t="s">
        <v>106</v>
      </c>
      <c r="D44" s="107" t="s">
        <v>107</v>
      </c>
      <c r="F44" s="84" t="s">
        <v>69</v>
      </c>
      <c r="G44" s="84" t="s">
        <v>51</v>
      </c>
      <c r="H44" s="84">
        <v>4</v>
      </c>
      <c r="I44" s="51" t="s">
        <v>6</v>
      </c>
      <c r="J44" s="225" t="str">
        <f t="shared" si="0"/>
        <v>Ｊ-4位</v>
      </c>
      <c r="K44" s="118" t="s">
        <v>54</v>
      </c>
      <c r="L44" s="130" t="s">
        <v>96</v>
      </c>
      <c r="M44" s="57"/>
      <c r="N44" s="84" t="s">
        <v>50</v>
      </c>
      <c r="O44" s="84" t="s">
        <v>51</v>
      </c>
      <c r="P44" s="84">
        <v>9</v>
      </c>
      <c r="Q44" s="51" t="s">
        <v>6</v>
      </c>
      <c r="R44" s="298"/>
      <c r="S44" s="216" t="str">
        <f t="shared" si="1"/>
        <v>4位-9位</v>
      </c>
      <c r="T44" s="118" t="s">
        <v>104</v>
      </c>
      <c r="U44" s="107" t="s">
        <v>105</v>
      </c>
      <c r="X44" s="84" t="s">
        <v>45</v>
      </c>
      <c r="Y44" s="84" t="s">
        <v>51</v>
      </c>
      <c r="Z44" s="84">
        <v>4</v>
      </c>
      <c r="AA44" s="51" t="s">
        <v>6</v>
      </c>
      <c r="AB44" s="301"/>
      <c r="AC44" s="216" t="str">
        <f t="shared" si="2"/>
        <v>⑩-4位</v>
      </c>
      <c r="AD44" s="118" t="s">
        <v>104</v>
      </c>
      <c r="AE44" s="107" t="s">
        <v>105</v>
      </c>
      <c r="AH44" s="209">
        <f t="shared" si="3"/>
        <v>37</v>
      </c>
      <c r="AI44" s="111" t="s">
        <v>39</v>
      </c>
      <c r="AJ44" s="70" t="s">
        <v>87</v>
      </c>
      <c r="AK44" s="22"/>
      <c r="AL44" s="66"/>
      <c r="AM44" s="65"/>
      <c r="AN44" s="284"/>
      <c r="AO44" s="311">
        <f>AH41</f>
        <v>34</v>
      </c>
      <c r="AP44" s="106" t="s">
        <v>99</v>
      </c>
      <c r="AQ44" s="107" t="s">
        <v>98</v>
      </c>
      <c r="AR44" s="275"/>
      <c r="AS44" s="283"/>
      <c r="AT44" s="118" t="s">
        <v>104</v>
      </c>
      <c r="AU44" s="107" t="s">
        <v>105</v>
      </c>
      <c r="AV44" s="58"/>
    </row>
    <row r="45" spans="1:65" ht="23.55" customHeight="1" thickTop="1" x14ac:dyDescent="0.2">
      <c r="F45" s="84"/>
      <c r="M45" s="22"/>
      <c r="S45" s="21"/>
      <c r="AC45" s="21"/>
      <c r="AK45" s="22"/>
      <c r="AL45" s="66"/>
      <c r="AM45" s="65"/>
      <c r="AN45" s="24"/>
      <c r="AO45" s="25"/>
      <c r="AP45" s="25"/>
      <c r="AQ45" s="25"/>
      <c r="AR45" s="25"/>
      <c r="AS45"/>
      <c r="AT45"/>
      <c r="AU45"/>
      <c r="AV45"/>
      <c r="AW45"/>
      <c r="AX45"/>
      <c r="AY45"/>
      <c r="AZ45"/>
      <c r="BA45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13.95" customHeight="1" x14ac:dyDescent="0.2">
      <c r="C46" s="59" t="s">
        <v>20</v>
      </c>
      <c r="D46" s="244">
        <f>6*10</f>
        <v>60</v>
      </c>
      <c r="E46" s="244"/>
      <c r="F46" s="244"/>
      <c r="G46" s="244"/>
      <c r="H46" s="244"/>
      <c r="I46" s="187"/>
      <c r="J46" s="187"/>
      <c r="K46" s="187"/>
      <c r="L46" s="187"/>
      <c r="M46" s="48"/>
      <c r="N46" s="188"/>
      <c r="O46" s="188"/>
      <c r="P46" s="188"/>
      <c r="Q46" s="189"/>
      <c r="R46" s="60"/>
      <c r="S46" s="205" t="s">
        <v>20</v>
      </c>
      <c r="T46" s="244">
        <f>6*10</f>
        <v>60</v>
      </c>
      <c r="U46" s="244"/>
      <c r="V46" s="190"/>
      <c r="W46" s="188"/>
      <c r="X46" s="191"/>
      <c r="Y46" s="191"/>
      <c r="Z46" s="191"/>
      <c r="AA46" s="192"/>
      <c r="AB46" s="60"/>
      <c r="AC46" s="205" t="s">
        <v>20</v>
      </c>
      <c r="AD46" s="244">
        <f>6*10</f>
        <v>60</v>
      </c>
      <c r="AE46" s="244"/>
      <c r="AL46" s="66"/>
      <c r="AM46" s="65"/>
      <c r="AN46" s="244">
        <f>6*5</f>
        <v>30</v>
      </c>
      <c r="AO46" s="244"/>
      <c r="AP46" s="52"/>
      <c r="AQ46" s="291">
        <f>D46+T46+AD46+AN46</f>
        <v>210</v>
      </c>
      <c r="AR46" s="291"/>
      <c r="AS46" s="291"/>
      <c r="AT46" s="291"/>
      <c r="AV46" s="34"/>
      <c r="AW46"/>
      <c r="AX46"/>
      <c r="AY46"/>
      <c r="AZ46"/>
      <c r="BA46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3.95" customHeight="1" x14ac:dyDescent="0.3">
      <c r="A47" s="31"/>
      <c r="B47" s="21"/>
      <c r="C47" s="59" t="s">
        <v>5</v>
      </c>
      <c r="D47" s="245">
        <v>6</v>
      </c>
      <c r="E47" s="245"/>
      <c r="F47" s="193"/>
      <c r="G47" s="194"/>
      <c r="H47" s="60"/>
      <c r="I47" s="195"/>
      <c r="J47" s="60"/>
      <c r="K47" s="196"/>
      <c r="L47" s="196"/>
      <c r="M47" s="48"/>
      <c r="N47" s="194"/>
      <c r="O47" s="194"/>
      <c r="P47" s="194"/>
      <c r="Q47" s="195"/>
      <c r="R47" s="60"/>
      <c r="S47" s="205" t="s">
        <v>5</v>
      </c>
      <c r="T47" s="245">
        <v>6</v>
      </c>
      <c r="U47" s="245"/>
      <c r="V47" s="60"/>
      <c r="W47" s="197"/>
      <c r="X47" s="194"/>
      <c r="Y47" s="194"/>
      <c r="Z47" s="194"/>
      <c r="AA47" s="195"/>
      <c r="AB47" s="190"/>
      <c r="AC47" s="205" t="s">
        <v>5</v>
      </c>
      <c r="AD47" s="245">
        <v>6</v>
      </c>
      <c r="AE47" s="245"/>
      <c r="AF47" s="35"/>
      <c r="AG47" s="21"/>
      <c r="AH47" s="16"/>
      <c r="AI47" s="29"/>
      <c r="AJ47" s="29"/>
      <c r="AL47" s="66"/>
      <c r="AM47" s="65"/>
      <c r="AN47" s="245">
        <v>6</v>
      </c>
      <c r="AO47" s="245"/>
      <c r="AP47" s="177"/>
      <c r="AQ47" s="291"/>
      <c r="AR47" s="291"/>
      <c r="AS47" s="291"/>
      <c r="AT47" s="291"/>
      <c r="AU47" s="16"/>
      <c r="AV47" s="34"/>
      <c r="AW47"/>
      <c r="AX47"/>
      <c r="AY47"/>
      <c r="AZ47"/>
      <c r="BA47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13.95" customHeight="1" x14ac:dyDescent="0.3">
      <c r="A48" s="17"/>
      <c r="B48" s="16"/>
      <c r="C48" s="59" t="s">
        <v>4</v>
      </c>
      <c r="D48" s="198">
        <v>6.2499999999999995E-3</v>
      </c>
      <c r="E48" s="60"/>
      <c r="F48" s="194"/>
      <c r="G48" s="194"/>
      <c r="H48" s="60"/>
      <c r="I48" s="195"/>
      <c r="J48" s="60"/>
      <c r="K48" s="196"/>
      <c r="L48" s="196"/>
      <c r="M48" s="199"/>
      <c r="N48" s="194"/>
      <c r="O48" s="194"/>
      <c r="P48" s="194"/>
      <c r="Q48" s="195"/>
      <c r="R48" s="60"/>
      <c r="S48" s="205" t="s">
        <v>4</v>
      </c>
      <c r="T48" s="246">
        <v>6.9444444444444441E-3</v>
      </c>
      <c r="U48" s="246"/>
      <c r="V48" s="60"/>
      <c r="W48" s="188"/>
      <c r="X48" s="194"/>
      <c r="Y48" s="194"/>
      <c r="Z48" s="194"/>
      <c r="AA48" s="195"/>
      <c r="AB48" s="190"/>
      <c r="AC48" s="205" t="s">
        <v>3</v>
      </c>
      <c r="AD48" s="246">
        <v>6.9444444444444441E-3</v>
      </c>
      <c r="AE48" s="246"/>
      <c r="AF48" s="16"/>
      <c r="AH48" s="21"/>
      <c r="AI48" s="29"/>
      <c r="AJ48" s="29"/>
      <c r="AK48" s="64"/>
      <c r="AL48" s="66"/>
      <c r="AM48" s="61"/>
      <c r="AN48" s="246">
        <v>6.9444444444444441E-3</v>
      </c>
      <c r="AO48" s="246"/>
      <c r="AP48" s="175"/>
      <c r="AU48" s="292"/>
      <c r="AV48" s="32"/>
    </row>
    <row r="49" spans="1:65" ht="13.95" customHeight="1" x14ac:dyDescent="0.3">
      <c r="A49" s="17"/>
      <c r="B49" s="16"/>
      <c r="C49" s="59" t="s">
        <v>3</v>
      </c>
      <c r="D49" s="200">
        <f>D47*D48</f>
        <v>3.7499999999999999E-2</v>
      </c>
      <c r="E49" s="60"/>
      <c r="F49" s="191"/>
      <c r="G49" s="194"/>
      <c r="H49" s="60"/>
      <c r="I49" s="195"/>
      <c r="J49" s="60"/>
      <c r="K49" s="196"/>
      <c r="L49" s="196"/>
      <c r="M49" s="199"/>
      <c r="N49" s="201"/>
      <c r="O49" s="201"/>
      <c r="P49" s="201"/>
      <c r="Q49" s="202"/>
      <c r="R49" s="60"/>
      <c r="S49" s="205" t="s">
        <v>3</v>
      </c>
      <c r="T49" s="247">
        <f>T47*T48</f>
        <v>4.1666666666666664E-2</v>
      </c>
      <c r="U49" s="247"/>
      <c r="V49" s="60"/>
      <c r="W49" s="188"/>
      <c r="X49" s="194"/>
      <c r="Y49" s="194"/>
      <c r="Z49" s="194"/>
      <c r="AA49" s="195"/>
      <c r="AB49" s="190"/>
      <c r="AC49" s="205" t="s">
        <v>2</v>
      </c>
      <c r="AD49" s="293">
        <f>AD47*AD48</f>
        <v>4.1666666666666664E-2</v>
      </c>
      <c r="AE49" s="293"/>
      <c r="AF49" s="16"/>
      <c r="AH49" s="21"/>
      <c r="AI49" s="29"/>
      <c r="AJ49" s="29"/>
      <c r="AK49" s="64"/>
      <c r="AL49" s="66"/>
      <c r="AM49" s="61"/>
      <c r="AN49" s="247">
        <f>AN47*AN48</f>
        <v>4.1666666666666664E-2</v>
      </c>
      <c r="AO49" s="247"/>
      <c r="AP49" s="176"/>
      <c r="AU49" s="292"/>
      <c r="AV49" s="32"/>
    </row>
    <row r="50" spans="1:65" ht="13.95" customHeight="1" x14ac:dyDescent="0.2">
      <c r="A50" s="31"/>
      <c r="B50" s="21"/>
      <c r="C50" s="59" t="s">
        <v>2</v>
      </c>
      <c r="D50" s="203">
        <v>0.39583333333333331</v>
      </c>
      <c r="E50" s="48"/>
      <c r="F50" s="194"/>
      <c r="G50" s="193"/>
      <c r="H50" s="48"/>
      <c r="I50" s="192"/>
      <c r="J50" s="48"/>
      <c r="K50" s="196"/>
      <c r="L50" s="196"/>
      <c r="M50" s="60"/>
      <c r="N50" s="194"/>
      <c r="O50" s="194"/>
      <c r="P50" s="194"/>
      <c r="Q50" s="195"/>
      <c r="R50" s="48"/>
      <c r="S50" s="205" t="s">
        <v>2</v>
      </c>
      <c r="T50" s="242">
        <f>D51+T48*3</f>
        <v>0.45416666666666661</v>
      </c>
      <c r="U50" s="294"/>
      <c r="V50" s="48"/>
      <c r="W50" s="188"/>
      <c r="X50" s="193"/>
      <c r="Y50" s="193"/>
      <c r="Z50" s="193"/>
      <c r="AA50" s="192"/>
      <c r="AB50" s="190"/>
      <c r="AC50" s="205" t="s">
        <v>1</v>
      </c>
      <c r="AD50" s="242">
        <f>T51+AD48*4</f>
        <v>0.52361111111111103</v>
      </c>
      <c r="AE50" s="294"/>
      <c r="AF50" s="16"/>
      <c r="AG50" s="21"/>
      <c r="AH50" s="295"/>
      <c r="AI50" s="295"/>
      <c r="AJ50" s="295"/>
      <c r="AK50" s="64"/>
      <c r="AL50" s="66"/>
      <c r="AM50" s="63"/>
      <c r="AN50" s="242">
        <f>AD51+AN48*3</f>
        <v>0.58611111111111103</v>
      </c>
      <c r="AO50" s="243"/>
      <c r="AP50" s="249" t="s">
        <v>142</v>
      </c>
      <c r="AQ50" s="250"/>
      <c r="AR50" s="250"/>
      <c r="AS50" s="250"/>
      <c r="AT50" s="250"/>
      <c r="AU50" s="250"/>
      <c r="AV50" s="250"/>
      <c r="AW50" s="250"/>
    </row>
    <row r="51" spans="1:65" ht="13.95" customHeight="1" x14ac:dyDescent="0.2">
      <c r="A51" s="31"/>
      <c r="B51" s="21"/>
      <c r="C51" s="59" t="s">
        <v>1</v>
      </c>
      <c r="D51" s="203">
        <f>D50+D49</f>
        <v>0.43333333333333329</v>
      </c>
      <c r="E51" s="48"/>
      <c r="F51" s="194"/>
      <c r="G51" s="193"/>
      <c r="H51" s="48"/>
      <c r="I51" s="192"/>
      <c r="J51" s="48"/>
      <c r="K51" s="196"/>
      <c r="L51" s="196"/>
      <c r="M51" s="187"/>
      <c r="N51" s="194"/>
      <c r="O51" s="194"/>
      <c r="P51" s="194"/>
      <c r="Q51" s="195"/>
      <c r="R51" s="48"/>
      <c r="S51" s="205" t="s">
        <v>1</v>
      </c>
      <c r="T51" s="242">
        <f>T50+T49</f>
        <v>0.49583333333333329</v>
      </c>
      <c r="U51" s="294"/>
      <c r="V51" s="48"/>
      <c r="W51" s="188"/>
      <c r="X51" s="193"/>
      <c r="Y51" s="193"/>
      <c r="Z51" s="193"/>
      <c r="AA51" s="192"/>
      <c r="AB51" s="190"/>
      <c r="AC51" s="48"/>
      <c r="AD51" s="242">
        <f>AD50+AD49</f>
        <v>0.56527777777777766</v>
      </c>
      <c r="AE51" s="294"/>
      <c r="AF51" s="16"/>
      <c r="AG51" s="21"/>
      <c r="AH51" s="295"/>
      <c r="AI51" s="295"/>
      <c r="AJ51" s="295"/>
      <c r="AK51" s="64"/>
      <c r="AL51" s="66"/>
      <c r="AM51" s="63"/>
      <c r="AN51" s="242">
        <f>AN50+AN49</f>
        <v>0.62777777777777766</v>
      </c>
      <c r="AO51" s="243"/>
      <c r="AP51" s="249"/>
      <c r="AQ51" s="250"/>
      <c r="AR51" s="250"/>
      <c r="AS51" s="250"/>
      <c r="AT51" s="250"/>
      <c r="AU51" s="250"/>
      <c r="AV51" s="250"/>
      <c r="AW51" s="250"/>
    </row>
    <row r="52" spans="1:65" ht="24.6" customHeight="1" x14ac:dyDescent="0.2">
      <c r="AK52" s="64"/>
      <c r="AN52" s="186" t="s">
        <v>141</v>
      </c>
      <c r="AO52" s="43"/>
      <c r="AP52" s="181"/>
      <c r="AQ52" s="181"/>
      <c r="AR52" s="181"/>
      <c r="AS52" s="181"/>
      <c r="AT52" s="181"/>
      <c r="AU52" s="181"/>
      <c r="AV52" s="181"/>
      <c r="AW52" s="181"/>
    </row>
    <row r="53" spans="1:65" ht="25.05" customHeight="1" x14ac:dyDescent="0.2">
      <c r="F53" s="84"/>
      <c r="V53" s="58"/>
      <c r="X53" s="18"/>
      <c r="Y53" s="18"/>
      <c r="Z53" s="21"/>
      <c r="AA53" s="16"/>
      <c r="AB53" s="16"/>
      <c r="AD53" s="24"/>
      <c r="AG53" s="24"/>
      <c r="AJ53" s="64"/>
      <c r="AN53" s="180"/>
      <c r="AO53" s="43"/>
      <c r="AP53" s="181"/>
      <c r="AQ53" s="181"/>
      <c r="AR53" s="181"/>
      <c r="AS53" s="181"/>
      <c r="AT53" s="181"/>
      <c r="AU53" s="182"/>
      <c r="AV53" s="183"/>
      <c r="AW53" s="184"/>
      <c r="BA53" s="24"/>
    </row>
    <row r="54" spans="1:65" s="16" customFormat="1" ht="30" customHeight="1" x14ac:dyDescent="0.3">
      <c r="A54" s="18"/>
      <c r="B54" s="18"/>
      <c r="C54" s="27"/>
      <c r="D54" s="27"/>
      <c r="E54" s="18"/>
      <c r="F54" s="85"/>
      <c r="G54" s="85"/>
      <c r="H54" s="18"/>
      <c r="I54" s="49"/>
      <c r="J54" s="24"/>
      <c r="K54" s="24"/>
      <c r="L54" s="24"/>
      <c r="M54" s="18"/>
      <c r="N54" s="85"/>
      <c r="O54" s="85"/>
      <c r="P54" s="85"/>
      <c r="Q54" s="49"/>
      <c r="R54" s="24"/>
      <c r="V54" s="58"/>
      <c r="W54" s="85"/>
      <c r="X54" s="18"/>
      <c r="Y54" s="18"/>
      <c r="Z54" s="21"/>
      <c r="AA54" s="28"/>
      <c r="AD54" s="24"/>
      <c r="AF54" s="24"/>
      <c r="AG54" s="24"/>
      <c r="AH54" s="24"/>
      <c r="AI54" s="24"/>
      <c r="AJ54" s="24"/>
      <c r="AK54" s="24"/>
      <c r="AL54" s="64"/>
      <c r="AM54" s="64"/>
      <c r="AN54" s="181"/>
      <c r="AO54" s="181"/>
      <c r="AP54" s="181"/>
      <c r="AQ54" s="181"/>
      <c r="AR54" s="181"/>
      <c r="AS54" s="181"/>
      <c r="AT54" s="181"/>
      <c r="AU54" s="181"/>
      <c r="AV54" s="185"/>
      <c r="AW54" s="184"/>
      <c r="AX54" s="33"/>
      <c r="AY54" s="25"/>
      <c r="AZ54" s="25"/>
    </row>
    <row r="55" spans="1:65" s="21" customFormat="1" ht="25.05" customHeight="1" x14ac:dyDescent="0.2">
      <c r="A55" s="18"/>
      <c r="B55" s="18"/>
      <c r="C55" s="27"/>
      <c r="D55" s="27"/>
      <c r="E55" s="18"/>
      <c r="F55" s="85"/>
      <c r="G55" s="85"/>
      <c r="H55" s="18"/>
      <c r="I55" s="49"/>
      <c r="J55" s="24"/>
      <c r="K55" s="24"/>
      <c r="L55" s="24"/>
      <c r="M55" s="20"/>
      <c r="N55" s="85"/>
      <c r="O55" s="85"/>
      <c r="P55" s="85"/>
      <c r="Q55" s="49"/>
      <c r="R55" s="24"/>
      <c r="S55" s="16"/>
      <c r="T55" s="16"/>
      <c r="U55" s="16"/>
      <c r="V55" s="18"/>
      <c r="W55" s="85"/>
      <c r="X55" s="85"/>
      <c r="Y55" s="85"/>
      <c r="Z55" s="85"/>
      <c r="AA55" s="49"/>
      <c r="AB55" s="18"/>
      <c r="AC55" s="28"/>
      <c r="AD55" s="16"/>
      <c r="AE55" s="16"/>
      <c r="AF55" s="24"/>
      <c r="AG55" s="16"/>
      <c r="AH55" s="24"/>
      <c r="AI55" s="24"/>
      <c r="AJ55" s="24"/>
      <c r="AK55" s="24"/>
      <c r="AL55" s="64"/>
      <c r="AM55" s="24"/>
      <c r="AN55" s="180"/>
      <c r="AO55" s="43"/>
      <c r="AP55" s="181"/>
      <c r="AQ55" s="181"/>
      <c r="AR55" s="181"/>
      <c r="AS55" s="181"/>
      <c r="AT55" s="181"/>
      <c r="AU55" s="181"/>
      <c r="AV55" s="181"/>
      <c r="AW55" s="182"/>
      <c r="AX55" s="54"/>
      <c r="AY55" s="54"/>
      <c r="AZ55" s="54"/>
      <c r="BA55" s="54"/>
    </row>
    <row r="56" spans="1:65" s="21" customFormat="1" ht="24" customHeight="1" x14ac:dyDescent="0.2">
      <c r="A56" s="18"/>
      <c r="B56" s="18"/>
      <c r="C56" s="27"/>
      <c r="D56" s="27"/>
      <c r="E56" s="18"/>
      <c r="F56" s="85"/>
      <c r="G56" s="85"/>
      <c r="H56" s="18"/>
      <c r="I56" s="49"/>
      <c r="J56" s="24"/>
      <c r="K56" s="24"/>
      <c r="L56" s="24"/>
      <c r="M56" s="18"/>
      <c r="N56" s="85"/>
      <c r="O56" s="85"/>
      <c r="P56" s="85"/>
      <c r="Q56" s="49"/>
      <c r="R56" s="24"/>
      <c r="S56" s="16"/>
      <c r="T56" s="16"/>
      <c r="U56" s="16"/>
      <c r="V56" s="18"/>
      <c r="W56" s="85"/>
      <c r="X56" s="85"/>
      <c r="Y56" s="85"/>
      <c r="Z56" s="85"/>
      <c r="AA56" s="49"/>
      <c r="AB56" s="18"/>
      <c r="AC56" s="16"/>
      <c r="AD56" s="16"/>
      <c r="AE56" s="16"/>
      <c r="AF56" s="24"/>
      <c r="AG56" s="16"/>
      <c r="AH56" s="24"/>
      <c r="AI56" s="24"/>
      <c r="AJ56" s="24"/>
      <c r="AK56" s="24"/>
      <c r="AL56" s="20"/>
      <c r="AM56" s="26"/>
      <c r="AN56" s="180" t="s">
        <v>140</v>
      </c>
      <c r="AO56" s="43"/>
      <c r="AP56" s="181"/>
      <c r="AQ56" s="181"/>
      <c r="AR56" s="181"/>
      <c r="AS56" s="181"/>
      <c r="AT56" s="181"/>
      <c r="AU56" s="181"/>
      <c r="AV56" s="181"/>
      <c r="AW56" s="183"/>
      <c r="AX56" s="54"/>
      <c r="AY56" s="54"/>
    </row>
    <row r="57" spans="1:65" ht="24" customHeight="1" x14ac:dyDescent="0.2">
      <c r="AL57" s="20"/>
      <c r="AM57" s="26"/>
      <c r="AN57" s="180"/>
      <c r="AO57" s="43"/>
      <c r="AP57" s="181"/>
      <c r="AQ57" s="181"/>
      <c r="AR57" s="181"/>
      <c r="AS57" s="181"/>
      <c r="AT57" s="181"/>
      <c r="AU57" s="181"/>
      <c r="AV57" s="181"/>
      <c r="AW57" s="185"/>
      <c r="AZ57"/>
      <c r="BA57"/>
      <c r="BL57" s="24"/>
      <c r="BM57" s="24"/>
    </row>
    <row r="58" spans="1:65" s="20" customFormat="1" ht="30" customHeight="1" x14ac:dyDescent="0.2">
      <c r="A58" s="18"/>
      <c r="B58" s="18"/>
      <c r="C58" s="27"/>
      <c r="D58" s="27"/>
      <c r="E58" s="18"/>
      <c r="F58" s="85"/>
      <c r="G58" s="85"/>
      <c r="H58" s="18"/>
      <c r="I58" s="49"/>
      <c r="J58" s="24"/>
      <c r="K58" s="24"/>
      <c r="L58" s="24"/>
      <c r="M58" s="18"/>
      <c r="N58" s="85"/>
      <c r="O58" s="85"/>
      <c r="P58" s="85"/>
      <c r="Q58" s="49"/>
      <c r="R58" s="24"/>
      <c r="S58" s="16"/>
      <c r="T58" s="16"/>
      <c r="U58" s="16"/>
      <c r="V58" s="18"/>
      <c r="W58" s="85"/>
      <c r="X58" s="85"/>
      <c r="Y58" s="85"/>
      <c r="Z58" s="85"/>
      <c r="AA58" s="49"/>
      <c r="AB58" s="18"/>
      <c r="AC58" s="16"/>
      <c r="AD58" s="16"/>
      <c r="AE58" s="16"/>
      <c r="AF58" s="24"/>
      <c r="AG58" s="16"/>
      <c r="AH58" s="24"/>
      <c r="AI58" s="24"/>
      <c r="AJ58" s="24"/>
      <c r="AK58" s="24"/>
      <c r="AL58" s="24"/>
      <c r="AM58" s="24"/>
      <c r="AN58" s="180"/>
      <c r="AO58" s="43"/>
      <c r="AP58" s="181"/>
      <c r="AQ58" s="181"/>
      <c r="AR58" s="181"/>
      <c r="AS58" s="181"/>
      <c r="AT58" s="181"/>
      <c r="AU58" s="181"/>
      <c r="AV58" s="181"/>
      <c r="AW58" s="181"/>
      <c r="AX58" s="25"/>
      <c r="AY58" s="25"/>
      <c r="AZ58" s="25"/>
      <c r="BA58" s="25"/>
    </row>
    <row r="59" spans="1:65" s="20" customFormat="1" ht="39.9" customHeight="1" x14ac:dyDescent="0.2">
      <c r="A59" s="18"/>
      <c r="B59" s="18"/>
      <c r="C59" s="27"/>
      <c r="D59" s="27"/>
      <c r="E59" s="18"/>
      <c r="F59" s="85"/>
      <c r="G59" s="85"/>
      <c r="H59" s="18"/>
      <c r="I59" s="49"/>
      <c r="J59" s="24"/>
      <c r="K59" s="24"/>
      <c r="L59" s="24"/>
      <c r="M59" s="18"/>
      <c r="N59" s="85"/>
      <c r="O59" s="85"/>
      <c r="P59" s="85"/>
      <c r="Q59" s="49"/>
      <c r="R59" s="24"/>
      <c r="S59" s="16"/>
      <c r="T59" s="16"/>
      <c r="U59" s="16"/>
      <c r="V59" s="18"/>
      <c r="W59" s="85"/>
      <c r="X59" s="85"/>
      <c r="Y59" s="85"/>
      <c r="Z59" s="85"/>
      <c r="AA59" s="49"/>
      <c r="AB59" s="18"/>
      <c r="AC59" s="16"/>
      <c r="AD59" s="16"/>
      <c r="AE59" s="16"/>
      <c r="AF59" s="24"/>
      <c r="AG59" s="16"/>
      <c r="AH59" s="24"/>
      <c r="AI59" s="24"/>
      <c r="AJ59" s="24"/>
      <c r="AK59" s="24"/>
      <c r="AL59" s="24"/>
      <c r="AM59" s="24"/>
      <c r="AO59" s="26"/>
      <c r="AP59" s="24"/>
      <c r="AQ59" s="24"/>
      <c r="AR59" s="24"/>
      <c r="AS59" s="24"/>
      <c r="AT59" s="24"/>
      <c r="AU59" s="24"/>
      <c r="AV59" s="24"/>
      <c r="AW59" s="24"/>
      <c r="AX59" s="25"/>
      <c r="AY59" s="25"/>
      <c r="AZ59" s="25"/>
      <c r="BA59" s="25"/>
    </row>
    <row r="60" spans="1:65" s="20" customFormat="1" ht="39.9" customHeight="1" x14ac:dyDescent="0.2">
      <c r="A60" s="18"/>
      <c r="B60" s="18"/>
      <c r="C60" s="27"/>
      <c r="D60" s="27"/>
      <c r="E60" s="18"/>
      <c r="F60" s="85"/>
      <c r="G60" s="85"/>
      <c r="H60" s="18"/>
      <c r="I60" s="49"/>
      <c r="J60" s="24"/>
      <c r="K60" s="24"/>
      <c r="L60" s="24"/>
      <c r="M60" s="18"/>
      <c r="N60" s="85"/>
      <c r="O60" s="85"/>
      <c r="P60" s="85"/>
      <c r="Q60" s="49"/>
      <c r="R60" s="24"/>
      <c r="S60" s="16"/>
      <c r="T60" s="16"/>
      <c r="U60" s="16"/>
      <c r="V60" s="18"/>
      <c r="W60" s="85"/>
      <c r="X60" s="85"/>
      <c r="Y60" s="85"/>
      <c r="Z60" s="85"/>
      <c r="AA60" s="49"/>
      <c r="AB60" s="18"/>
      <c r="AC60" s="16"/>
      <c r="AD60" s="16"/>
      <c r="AE60" s="16"/>
      <c r="AF60" s="24"/>
      <c r="AG60" s="16"/>
      <c r="AH60" s="24"/>
      <c r="AI60" s="24"/>
      <c r="AJ60" s="24"/>
      <c r="AK60" s="24"/>
      <c r="AL60" s="24"/>
      <c r="AM60" s="24"/>
      <c r="AO60" s="26"/>
      <c r="AP60" s="24"/>
      <c r="AQ60" s="24"/>
      <c r="AR60" s="24"/>
      <c r="AS60" s="24"/>
      <c r="AT60" s="24"/>
      <c r="AU60" s="24"/>
      <c r="AV60" s="24"/>
      <c r="AW60" s="24"/>
      <c r="AX60" s="25"/>
      <c r="AY60" s="25"/>
      <c r="AZ60" s="25"/>
      <c r="BA60" s="25"/>
    </row>
    <row r="61" spans="1:65" s="20" customFormat="1" ht="39.9" customHeight="1" x14ac:dyDescent="0.2">
      <c r="A61" s="18"/>
      <c r="B61" s="18"/>
      <c r="C61" s="27"/>
      <c r="D61" s="27"/>
      <c r="E61" s="18"/>
      <c r="F61" s="85"/>
      <c r="G61" s="85"/>
      <c r="H61" s="18"/>
      <c r="I61" s="49"/>
      <c r="J61" s="24"/>
      <c r="K61" s="24"/>
      <c r="L61" s="24"/>
      <c r="M61" s="18"/>
      <c r="N61" s="85"/>
      <c r="O61" s="85"/>
      <c r="P61" s="85"/>
      <c r="Q61" s="49"/>
      <c r="R61" s="24"/>
      <c r="S61" s="16"/>
      <c r="T61" s="16"/>
      <c r="U61" s="16"/>
      <c r="V61" s="18"/>
      <c r="W61" s="85"/>
      <c r="X61" s="85"/>
      <c r="Y61" s="85"/>
      <c r="Z61" s="85"/>
      <c r="AA61" s="49"/>
      <c r="AB61" s="18"/>
      <c r="AC61" s="16"/>
      <c r="AD61" s="16"/>
      <c r="AE61" s="16"/>
      <c r="AF61" s="24"/>
      <c r="AG61" s="16"/>
      <c r="AH61" s="24"/>
      <c r="AI61" s="24"/>
      <c r="AJ61" s="24"/>
      <c r="AK61" s="24"/>
      <c r="AL61" s="24"/>
      <c r="AM61" s="24"/>
      <c r="AO61" s="26"/>
      <c r="AP61" s="24"/>
      <c r="AQ61" s="24"/>
      <c r="AR61" s="24"/>
      <c r="AS61" s="24"/>
      <c r="AT61" s="24"/>
      <c r="AU61" s="24"/>
      <c r="AV61" s="24"/>
      <c r="AW61" s="24"/>
      <c r="AX61" s="25"/>
      <c r="AY61" s="25"/>
      <c r="AZ61" s="25"/>
      <c r="BA61" s="25"/>
    </row>
    <row r="62" spans="1:65" s="20" customFormat="1" ht="39.9" customHeight="1" x14ac:dyDescent="0.2">
      <c r="A62" s="18"/>
      <c r="B62" s="18"/>
      <c r="C62" s="27"/>
      <c r="D62" s="27"/>
      <c r="E62" s="18"/>
      <c r="F62" s="85"/>
      <c r="G62" s="85"/>
      <c r="H62" s="18"/>
      <c r="I62" s="49"/>
      <c r="J62" s="24"/>
      <c r="K62" s="24"/>
      <c r="L62" s="24"/>
      <c r="M62" s="18"/>
      <c r="N62" s="85"/>
      <c r="O62" s="85"/>
      <c r="P62" s="85"/>
      <c r="Q62" s="49"/>
      <c r="R62" s="24"/>
      <c r="S62" s="16"/>
      <c r="T62" s="16"/>
      <c r="U62" s="16"/>
      <c r="V62" s="18"/>
      <c r="W62" s="85"/>
      <c r="X62" s="85"/>
      <c r="Y62" s="85"/>
      <c r="Z62" s="85"/>
      <c r="AA62" s="49"/>
      <c r="AB62" s="18"/>
      <c r="AC62" s="16"/>
      <c r="AD62" s="16"/>
      <c r="AE62" s="16"/>
      <c r="AF62" s="24"/>
      <c r="AG62" s="16"/>
      <c r="AH62" s="24"/>
      <c r="AI62" s="24"/>
      <c r="AJ62" s="24"/>
      <c r="AK62" s="24"/>
      <c r="AL62" s="24"/>
      <c r="AM62" s="24"/>
      <c r="AO62" s="26"/>
      <c r="AP62" s="24"/>
      <c r="AQ62" s="24"/>
      <c r="AR62" s="24"/>
      <c r="AS62" s="24"/>
      <c r="AT62" s="24"/>
      <c r="AU62" s="24"/>
      <c r="AV62" s="24"/>
      <c r="AW62" s="24"/>
      <c r="AX62" s="25"/>
      <c r="AY62" s="25"/>
      <c r="AZ62" s="25"/>
      <c r="BA62" s="25"/>
    </row>
  </sheetData>
  <mergeCells count="116">
    <mergeCell ref="B37:B40"/>
    <mergeCell ref="B41:B44"/>
    <mergeCell ref="R37:R40"/>
    <mergeCell ref="R41:R44"/>
    <mergeCell ref="AB37:AB40"/>
    <mergeCell ref="AB41:AB44"/>
    <mergeCell ref="AN37:AN44"/>
    <mergeCell ref="D47:E47"/>
    <mergeCell ref="T47:U47"/>
    <mergeCell ref="AD47:AE47"/>
    <mergeCell ref="T49:U49"/>
    <mergeCell ref="AD49:AE49"/>
    <mergeCell ref="T50:U50"/>
    <mergeCell ref="AD50:AE50"/>
    <mergeCell ref="AH50:AJ51"/>
    <mergeCell ref="T48:U48"/>
    <mergeCell ref="AD48:AE48"/>
    <mergeCell ref="D46:H46"/>
    <mergeCell ref="T51:U51"/>
    <mergeCell ref="AD51:AE51"/>
    <mergeCell ref="T46:U46"/>
    <mergeCell ref="AD46:AE46"/>
    <mergeCell ref="AV37:AV38"/>
    <mergeCell ref="AR39:AR40"/>
    <mergeCell ref="AS39:AS40"/>
    <mergeCell ref="AR41:AR42"/>
    <mergeCell ref="AS41:AS42"/>
    <mergeCell ref="AR37:AR38"/>
    <mergeCell ref="AS37:AS38"/>
    <mergeCell ref="AR43:AR44"/>
    <mergeCell ref="AQ46:AT47"/>
    <mergeCell ref="B33:B36"/>
    <mergeCell ref="R33:R36"/>
    <mergeCell ref="AB33:AB36"/>
    <mergeCell ref="AR33:AR34"/>
    <mergeCell ref="AS33:AS34"/>
    <mergeCell ref="AR35:AR36"/>
    <mergeCell ref="AS35:AS36"/>
    <mergeCell ref="B29:B32"/>
    <mergeCell ref="R29:R32"/>
    <mergeCell ref="AB29:AB32"/>
    <mergeCell ref="AN29:AN36"/>
    <mergeCell ref="AR29:AR30"/>
    <mergeCell ref="AS29:AS30"/>
    <mergeCell ref="B25:B28"/>
    <mergeCell ref="R25:R28"/>
    <mergeCell ref="AB25:AB28"/>
    <mergeCell ref="AR25:AR26"/>
    <mergeCell ref="AS25:AS26"/>
    <mergeCell ref="AR27:AR28"/>
    <mergeCell ref="AS27:AS28"/>
    <mergeCell ref="B21:B24"/>
    <mergeCell ref="R21:R24"/>
    <mergeCell ref="AB21:AB24"/>
    <mergeCell ref="AN21:AN28"/>
    <mergeCell ref="AR21:AR22"/>
    <mergeCell ref="AS21:AS22"/>
    <mergeCell ref="B17:B20"/>
    <mergeCell ref="R17:R20"/>
    <mergeCell ref="AB17:AB20"/>
    <mergeCell ref="AR17:AR18"/>
    <mergeCell ref="AS17:AS18"/>
    <mergeCell ref="AR19:AR20"/>
    <mergeCell ref="AS19:AS20"/>
    <mergeCell ref="B13:B16"/>
    <mergeCell ref="R13:R16"/>
    <mergeCell ref="AB13:AB16"/>
    <mergeCell ref="AN13:AN20"/>
    <mergeCell ref="AR13:AR14"/>
    <mergeCell ref="AS13:AS14"/>
    <mergeCell ref="B9:B12"/>
    <mergeCell ref="R9:R12"/>
    <mergeCell ref="AB9:AB12"/>
    <mergeCell ref="AR9:AR10"/>
    <mergeCell ref="AS9:AS10"/>
    <mergeCell ref="AR11:AR12"/>
    <mergeCell ref="AS11:AS12"/>
    <mergeCell ref="AN5:AN12"/>
    <mergeCell ref="AR5:AR6"/>
    <mergeCell ref="AS5:AS6"/>
    <mergeCell ref="AR7:AR8"/>
    <mergeCell ref="AS7:AS8"/>
    <mergeCell ref="AN2:AS3"/>
    <mergeCell ref="A4:B4"/>
    <mergeCell ref="C4:D4"/>
    <mergeCell ref="T4:U4"/>
    <mergeCell ref="AD4:AE4"/>
    <mergeCell ref="AH4:AJ4"/>
    <mergeCell ref="B5:B8"/>
    <mergeCell ref="R5:R8"/>
    <mergeCell ref="AB5:AB8"/>
    <mergeCell ref="C2:H3"/>
    <mergeCell ref="K2:L2"/>
    <mergeCell ref="R2:U3"/>
    <mergeCell ref="AB2:AE3"/>
    <mergeCell ref="AI2:AJ2"/>
    <mergeCell ref="AV5:AV6"/>
    <mergeCell ref="AN50:AO50"/>
    <mergeCell ref="AN51:AO51"/>
    <mergeCell ref="AN46:AO46"/>
    <mergeCell ref="AN47:AO47"/>
    <mergeCell ref="AN48:AO48"/>
    <mergeCell ref="AN49:AO49"/>
    <mergeCell ref="AK4:AK5"/>
    <mergeCell ref="AP50:AW51"/>
    <mergeCell ref="AV13:AV14"/>
    <mergeCell ref="AR15:AR16"/>
    <mergeCell ref="AS15:AS16"/>
    <mergeCell ref="AV21:AV22"/>
    <mergeCell ref="AR23:AR24"/>
    <mergeCell ref="AS23:AS24"/>
    <mergeCell ref="AV29:AV30"/>
    <mergeCell ref="AR31:AR32"/>
    <mergeCell ref="AS31:AS32"/>
    <mergeCell ref="AS43:AS44"/>
    <mergeCell ref="AU48:AU49"/>
  </mergeCells>
  <phoneticPr fontId="3"/>
  <printOptions horizontalCentered="1" verticalCentered="1"/>
  <pageMargins left="0" right="0" top="0" bottom="0" header="0.31496062992125984" footer="0.31496062992125984"/>
  <pageSetup paperSize="9" scale="52" orientation="landscape" horizontalDpi="0" verticalDpi="0" r:id="rId1"/>
  <rowBreaks count="1" manualBreakCount="1">
    <brk id="23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B132-DF28-45B8-B195-473E86603D87}">
  <sheetPr>
    <pageSetUpPr fitToPage="1"/>
  </sheetPr>
  <dimension ref="B1:J56"/>
  <sheetViews>
    <sheetView view="pageBreakPreview" zoomScale="60" zoomScaleNormal="100" workbookViewId="0">
      <selection activeCell="C2" sqref="C2"/>
    </sheetView>
  </sheetViews>
  <sheetFormatPr defaultColWidth="9" defaultRowHeight="23.4" x14ac:dyDescent="0.2"/>
  <cols>
    <col min="1" max="1" width="3.21875" style="5" customWidth="1"/>
    <col min="2" max="2" width="3.88671875" style="5" customWidth="1"/>
    <col min="3" max="3" width="6.77734375" style="3" customWidth="1"/>
    <col min="4" max="4" width="17.44140625" style="3" customWidth="1"/>
    <col min="5" max="5" width="13.77734375" style="3" customWidth="1"/>
    <col min="6" max="6" width="5.77734375" style="3" customWidth="1"/>
    <col min="7" max="7" width="16.44140625" style="5" customWidth="1"/>
    <col min="8" max="9" width="9" style="5"/>
    <col min="10" max="10" width="3.33203125" style="5" customWidth="1"/>
    <col min="11" max="11" width="3.6640625" style="5" customWidth="1"/>
    <col min="12" max="12" width="9" style="5"/>
    <col min="13" max="13" width="15.6640625" style="5" customWidth="1"/>
    <col min="14" max="14" width="23.21875" style="5" customWidth="1"/>
    <col min="15" max="16384" width="9" style="5"/>
  </cols>
  <sheetData>
    <row r="1" spans="2:10" ht="18" customHeight="1" x14ac:dyDescent="0.2"/>
    <row r="2" spans="2:10" ht="63.6" customHeight="1" x14ac:dyDescent="0.2">
      <c r="B2" s="7"/>
      <c r="C2" s="238" t="s">
        <v>131</v>
      </c>
      <c r="D2" s="8"/>
      <c r="E2" s="8"/>
      <c r="F2" s="8"/>
      <c r="G2" s="9"/>
      <c r="H2" s="9"/>
      <c r="I2" s="9"/>
      <c r="J2" s="10"/>
    </row>
    <row r="3" spans="2:10" ht="49.5" customHeight="1" x14ac:dyDescent="0.2">
      <c r="B3" s="11"/>
      <c r="C3" s="239" t="s">
        <v>132</v>
      </c>
      <c r="D3" s="2"/>
      <c r="E3" s="2"/>
      <c r="F3" s="5"/>
      <c r="J3" s="12"/>
    </row>
    <row r="4" spans="2:10" ht="36" customHeight="1" x14ac:dyDescent="0.2">
      <c r="B4" s="11"/>
      <c r="C4" s="237" t="s">
        <v>130</v>
      </c>
      <c r="D4" s="235" t="s">
        <v>112</v>
      </c>
      <c r="E4" s="233" t="s">
        <v>101</v>
      </c>
      <c r="F4" s="1"/>
      <c r="G4" s="240" t="s">
        <v>0</v>
      </c>
      <c r="J4" s="12"/>
    </row>
    <row r="5" spans="2:10" ht="36" customHeight="1" x14ac:dyDescent="0.2">
      <c r="B5" s="11"/>
      <c r="C5" s="237" t="s">
        <v>129</v>
      </c>
      <c r="D5" s="235" t="s">
        <v>78</v>
      </c>
      <c r="E5" s="233" t="s">
        <v>70</v>
      </c>
      <c r="F5" s="2"/>
      <c r="G5" s="240" t="s">
        <v>133</v>
      </c>
      <c r="J5" s="12"/>
    </row>
    <row r="6" spans="2:10" ht="36" customHeight="1" x14ac:dyDescent="0.2">
      <c r="B6" s="11"/>
      <c r="C6" s="237" t="s">
        <v>128</v>
      </c>
      <c r="D6" s="236" t="s">
        <v>52</v>
      </c>
      <c r="E6" s="234" t="s">
        <v>53</v>
      </c>
      <c r="F6" s="2"/>
      <c r="J6" s="12"/>
    </row>
    <row r="7" spans="2:10" ht="36" customHeight="1" x14ac:dyDescent="0.2">
      <c r="B7" s="11"/>
      <c r="C7" s="237" t="s">
        <v>127</v>
      </c>
      <c r="D7" s="236" t="s">
        <v>66</v>
      </c>
      <c r="E7" s="233" t="s">
        <v>76</v>
      </c>
      <c r="F7" s="5"/>
      <c r="G7" s="240" t="s">
        <v>21</v>
      </c>
      <c r="J7" s="12"/>
    </row>
    <row r="8" spans="2:10" ht="36" customHeight="1" x14ac:dyDescent="0.2">
      <c r="B8" s="11"/>
      <c r="C8" s="237" t="s">
        <v>126</v>
      </c>
      <c r="D8" s="236" t="s">
        <v>66</v>
      </c>
      <c r="E8" s="233" t="s">
        <v>67</v>
      </c>
      <c r="F8" s="1"/>
      <c r="G8" s="240" t="s">
        <v>22</v>
      </c>
      <c r="J8" s="12"/>
    </row>
    <row r="9" spans="2:10" ht="36" customHeight="1" x14ac:dyDescent="0.2">
      <c r="B9" s="11"/>
      <c r="C9" s="237" t="s">
        <v>125</v>
      </c>
      <c r="D9" s="236" t="s">
        <v>66</v>
      </c>
      <c r="E9" s="233" t="s">
        <v>64</v>
      </c>
      <c r="F9" s="1"/>
      <c r="G9" s="302" t="s">
        <v>23</v>
      </c>
      <c r="H9" s="302"/>
      <c r="I9" s="302"/>
      <c r="J9" s="303"/>
    </row>
    <row r="10" spans="2:10" ht="36" customHeight="1" x14ac:dyDescent="0.2">
      <c r="B10" s="11"/>
      <c r="C10" s="237" t="s">
        <v>124</v>
      </c>
      <c r="D10" s="236" t="s">
        <v>38</v>
      </c>
      <c r="E10" s="233" t="s">
        <v>65</v>
      </c>
      <c r="F10" s="2"/>
      <c r="J10" s="12"/>
    </row>
    <row r="11" spans="2:10" ht="36" customHeight="1" x14ac:dyDescent="0.2">
      <c r="B11" s="11"/>
      <c r="C11" s="237" t="s">
        <v>123</v>
      </c>
      <c r="D11" s="236" t="s">
        <v>36</v>
      </c>
      <c r="E11" s="234" t="s">
        <v>93</v>
      </c>
      <c r="F11" s="2"/>
      <c r="J11" s="12"/>
    </row>
    <row r="12" spans="2:10" ht="36" customHeight="1" x14ac:dyDescent="0.2">
      <c r="B12" s="11"/>
      <c r="C12" s="237" t="s">
        <v>122</v>
      </c>
      <c r="D12" s="236" t="s">
        <v>108</v>
      </c>
      <c r="E12" s="234" t="s">
        <v>109</v>
      </c>
      <c r="F12" s="5"/>
      <c r="J12" s="12"/>
    </row>
    <row r="13" spans="2:10" ht="36" customHeight="1" x14ac:dyDescent="0.2">
      <c r="B13" s="11"/>
      <c r="C13" s="237" t="s">
        <v>121</v>
      </c>
      <c r="D13" s="236" t="s">
        <v>66</v>
      </c>
      <c r="E13" s="233" t="s">
        <v>61</v>
      </c>
      <c r="F13" s="2"/>
      <c r="J13" s="12"/>
    </row>
    <row r="14" spans="2:10" ht="36" customHeight="1" x14ac:dyDescent="0.2">
      <c r="B14" s="11"/>
      <c r="C14" s="237" t="s">
        <v>120</v>
      </c>
      <c r="D14" s="236" t="s">
        <v>66</v>
      </c>
      <c r="E14" s="233" t="s">
        <v>62</v>
      </c>
      <c r="F14" s="2"/>
      <c r="J14" s="12"/>
    </row>
    <row r="15" spans="2:10" ht="36" customHeight="1" x14ac:dyDescent="0.2">
      <c r="B15" s="11"/>
      <c r="C15" s="237" t="s">
        <v>119</v>
      </c>
      <c r="D15" s="235" t="s">
        <v>77</v>
      </c>
      <c r="E15" s="233" t="s">
        <v>72</v>
      </c>
      <c r="J15" s="12"/>
    </row>
    <row r="16" spans="2:10" ht="36" customHeight="1" x14ac:dyDescent="0.2">
      <c r="B16" s="11"/>
      <c r="C16" s="237" t="s">
        <v>118</v>
      </c>
      <c r="D16" s="236" t="s">
        <v>66</v>
      </c>
      <c r="E16" s="233" t="s">
        <v>74</v>
      </c>
      <c r="F16" s="1"/>
      <c r="J16" s="12"/>
    </row>
    <row r="17" spans="2:10" ht="36" customHeight="1" x14ac:dyDescent="0.2">
      <c r="B17" s="11"/>
      <c r="C17" s="237" t="s">
        <v>117</v>
      </c>
      <c r="D17" s="236" t="s">
        <v>66</v>
      </c>
      <c r="E17" s="233" t="s">
        <v>63</v>
      </c>
      <c r="F17" s="2"/>
      <c r="J17" s="12"/>
    </row>
    <row r="18" spans="2:10" ht="36" customHeight="1" x14ac:dyDescent="0.2">
      <c r="B18" s="11"/>
      <c r="C18" s="237" t="s">
        <v>116</v>
      </c>
      <c r="D18" s="236" t="s">
        <v>39</v>
      </c>
      <c r="E18" s="233" t="s">
        <v>80</v>
      </c>
      <c r="F18" s="2"/>
      <c r="J18" s="12"/>
    </row>
    <row r="19" spans="2:10" ht="63" customHeight="1" x14ac:dyDescent="0.2">
      <c r="B19" s="13"/>
      <c r="C19" s="6"/>
      <c r="D19" s="6"/>
      <c r="E19" s="6"/>
      <c r="F19" s="14"/>
      <c r="G19" s="6"/>
      <c r="H19" s="6"/>
      <c r="I19" s="6"/>
      <c r="J19" s="15"/>
    </row>
    <row r="20" spans="2:10" ht="9" customHeight="1" x14ac:dyDescent="0.2">
      <c r="C20" s="5"/>
      <c r="D20" s="5"/>
      <c r="E20" s="5"/>
      <c r="F20" s="2"/>
    </row>
    <row r="21" spans="2:10" x14ac:dyDescent="0.2">
      <c r="C21" s="2"/>
      <c r="D21" s="5"/>
      <c r="E21" s="5"/>
    </row>
    <row r="51" spans="3:6" x14ac:dyDescent="0.2">
      <c r="C51" s="4"/>
    </row>
    <row r="52" spans="3:6" x14ac:dyDescent="0.2">
      <c r="C52" s="4"/>
      <c r="F52" s="4"/>
    </row>
    <row r="53" spans="3:6" x14ac:dyDescent="0.2">
      <c r="C53" s="4"/>
      <c r="F53" s="4"/>
    </row>
    <row r="54" spans="3:6" x14ac:dyDescent="0.2">
      <c r="D54" s="4"/>
      <c r="E54" s="4"/>
      <c r="F54" s="4"/>
    </row>
    <row r="55" spans="3:6" x14ac:dyDescent="0.2">
      <c r="D55" s="4"/>
      <c r="E55" s="4"/>
    </row>
    <row r="56" spans="3:6" x14ac:dyDescent="0.2">
      <c r="D56" s="4"/>
      <c r="E56" s="4"/>
    </row>
  </sheetData>
  <mergeCells count="1">
    <mergeCell ref="G9:J9"/>
  </mergeCells>
  <phoneticPr fontId="3"/>
  <printOptions horizontalCentered="1"/>
  <pageMargins left="0.39370078740157483" right="0.39370078740157483" top="0.39370078740157483" bottom="0" header="0.51181102362204722" footer="0.51181102362204722"/>
  <pageSetup paperSize="9" orientation="portrait" horizontalDpi="0" verticalDpi="0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</vt:lpstr>
      <vt:lpstr>3月資格</vt:lpstr>
      <vt:lpstr>'3月資格'!Print_Area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</dc:creator>
  <cp:lastModifiedBy>Owner</cp:lastModifiedBy>
  <cp:lastPrinted>2022-12-19T14:17:24Z</cp:lastPrinted>
  <dcterms:created xsi:type="dcterms:W3CDTF">2004-04-03T04:25:14Z</dcterms:created>
  <dcterms:modified xsi:type="dcterms:W3CDTF">2022-12-19T14:17:27Z</dcterms:modified>
</cp:coreProperties>
</file>